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370" windowHeight="7005"/>
  </bookViews>
  <sheets>
    <sheet name="応募用紙(2)_本紙" sheetId="1" r:id="rId1"/>
    <sheet name="①計画表（1～12ヶ月年度）" sheetId="8" r:id="rId2"/>
    <sheet name="②計画表（13～24ヶ月）" sheetId="9" r:id="rId3"/>
    <sheet name="③計画表（25～36ヶ月）" sheetId="10" r:id="rId4"/>
  </sheets>
  <definedNames>
    <definedName name="_xlnm.Print_Area" localSheetId="1">'①計画表（1～12ヶ月年度）'!$B$2:$R$46</definedName>
    <definedName name="_xlnm.Print_Area" localSheetId="2">'②計画表（13～24ヶ月）'!$B$2:$R$46</definedName>
    <definedName name="_xlnm.Print_Area" localSheetId="3">'③計画表（25～36ヶ月）'!$B$2:$R$46</definedName>
    <definedName name="_xlnm.Print_Area" localSheetId="0">'応募用紙(2)_本紙'!$A$1:$AI$63</definedName>
  </definedNames>
  <calcPr calcId="145621"/>
</workbook>
</file>

<file path=xl/calcChain.xml><?xml version="1.0" encoding="utf-8"?>
<calcChain xmlns="http://schemas.openxmlformats.org/spreadsheetml/2006/main">
  <c r="R3" i="8" l="1"/>
  <c r="R3" i="10"/>
  <c r="R3" i="9"/>
  <c r="G39" i="9" l="1"/>
  <c r="H39" i="9"/>
  <c r="I39" i="9"/>
  <c r="J39" i="9"/>
  <c r="K39" i="9"/>
  <c r="L39" i="9"/>
  <c r="M39" i="9"/>
  <c r="N39" i="9"/>
  <c r="O39" i="9"/>
  <c r="P39" i="9"/>
  <c r="Q39" i="9"/>
  <c r="G39" i="10"/>
  <c r="H39" i="10"/>
  <c r="I39" i="10"/>
  <c r="J39" i="10"/>
  <c r="K39" i="10"/>
  <c r="L39" i="10"/>
  <c r="M39" i="10"/>
  <c r="N39" i="10"/>
  <c r="O39" i="10"/>
  <c r="P39" i="10"/>
  <c r="Q39" i="10"/>
  <c r="G39" i="8"/>
  <c r="H39" i="8"/>
  <c r="I39" i="8"/>
  <c r="J39" i="8"/>
  <c r="K39" i="8"/>
  <c r="L39" i="8"/>
  <c r="M39" i="8"/>
  <c r="N39" i="8"/>
  <c r="O39" i="8"/>
  <c r="P39" i="8"/>
  <c r="Q39" i="8"/>
  <c r="F39" i="9"/>
  <c r="F39" i="10"/>
  <c r="F39" i="8"/>
  <c r="F32" i="8"/>
  <c r="R37" i="9" l="1"/>
  <c r="R31" i="9"/>
  <c r="Q27" i="8" l="1"/>
  <c r="Q27" i="10"/>
  <c r="Q27" i="9"/>
  <c r="F27" i="8"/>
  <c r="F27" i="10"/>
  <c r="F27" i="9"/>
  <c r="G27" i="9"/>
  <c r="H27" i="9"/>
  <c r="I27" i="9"/>
  <c r="J27" i="9"/>
  <c r="K27" i="9"/>
  <c r="L27" i="9"/>
  <c r="M27" i="9"/>
  <c r="N27" i="9"/>
  <c r="O27" i="9"/>
  <c r="P27" i="9"/>
  <c r="G27" i="10"/>
  <c r="H27" i="10"/>
  <c r="I27" i="10"/>
  <c r="J27" i="10"/>
  <c r="K27" i="10"/>
  <c r="L27" i="10"/>
  <c r="M27" i="10"/>
  <c r="N27" i="10"/>
  <c r="O27" i="10"/>
  <c r="P27" i="10"/>
  <c r="G27" i="8"/>
  <c r="H27" i="8"/>
  <c r="I27" i="8"/>
  <c r="J27" i="8"/>
  <c r="K27" i="8"/>
  <c r="L27" i="8"/>
  <c r="M27" i="8"/>
  <c r="N27" i="8"/>
  <c r="O27" i="8"/>
  <c r="P27" i="8"/>
  <c r="F36" i="1" l="1"/>
  <c r="K42" i="1" s="1"/>
  <c r="G16" i="1" l="1"/>
  <c r="G15" i="1"/>
  <c r="G14" i="1"/>
  <c r="G13" i="1"/>
  <c r="G12" i="1"/>
  <c r="F33" i="8"/>
  <c r="F5" i="8"/>
  <c r="F28" i="8" s="1"/>
  <c r="Q43" i="10"/>
  <c r="P43" i="10"/>
  <c r="O43" i="10"/>
  <c r="N43" i="10"/>
  <c r="M43" i="10"/>
  <c r="L43" i="10"/>
  <c r="K43" i="10"/>
  <c r="J43" i="10"/>
  <c r="I43" i="10"/>
  <c r="H43" i="10"/>
  <c r="G43" i="10"/>
  <c r="F43" i="10"/>
  <c r="R42" i="10"/>
  <c r="R41" i="10"/>
  <c r="R40" i="10"/>
  <c r="R43" i="10" s="1"/>
  <c r="R38" i="10"/>
  <c r="R37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Q32" i="10"/>
  <c r="Q34" i="10" s="1"/>
  <c r="P32" i="10"/>
  <c r="P34" i="10" s="1"/>
  <c r="O32" i="10"/>
  <c r="O34" i="10" s="1"/>
  <c r="N32" i="10"/>
  <c r="N34" i="10" s="1"/>
  <c r="M32" i="10"/>
  <c r="M34" i="10" s="1"/>
  <c r="L32" i="10"/>
  <c r="L34" i="10" s="1"/>
  <c r="K32" i="10"/>
  <c r="K34" i="10" s="1"/>
  <c r="J32" i="10"/>
  <c r="J34" i="10" s="1"/>
  <c r="I32" i="10"/>
  <c r="I34" i="10" s="1"/>
  <c r="H32" i="10"/>
  <c r="H34" i="10" s="1"/>
  <c r="G32" i="10"/>
  <c r="G34" i="10" s="1"/>
  <c r="F32" i="10"/>
  <c r="F34" i="10" s="1"/>
  <c r="R31" i="10"/>
  <c r="AF48" i="1" s="1"/>
  <c r="Q43" i="9"/>
  <c r="P43" i="9"/>
  <c r="O43" i="9"/>
  <c r="N43" i="9"/>
  <c r="M43" i="9"/>
  <c r="L43" i="9"/>
  <c r="K43" i="9"/>
  <c r="J43" i="9"/>
  <c r="I43" i="9"/>
  <c r="H43" i="9"/>
  <c r="G43" i="9"/>
  <c r="F43" i="9"/>
  <c r="R42" i="9"/>
  <c r="R41" i="9"/>
  <c r="R40" i="9"/>
  <c r="R38" i="9"/>
  <c r="R39" i="9" s="1"/>
  <c r="Q33" i="9"/>
  <c r="P33" i="9"/>
  <c r="O33" i="9"/>
  <c r="N33" i="9"/>
  <c r="M33" i="9"/>
  <c r="L33" i="9"/>
  <c r="K33" i="9"/>
  <c r="J33" i="9"/>
  <c r="I33" i="9"/>
  <c r="H33" i="9"/>
  <c r="G33" i="9"/>
  <c r="F33" i="9"/>
  <c r="Q32" i="9"/>
  <c r="Q34" i="9" s="1"/>
  <c r="P32" i="9"/>
  <c r="P34" i="9" s="1"/>
  <c r="O32" i="9"/>
  <c r="O34" i="9" s="1"/>
  <c r="N32" i="9"/>
  <c r="N34" i="9" s="1"/>
  <c r="M32" i="9"/>
  <c r="M34" i="9" s="1"/>
  <c r="L32" i="9"/>
  <c r="L34" i="9" s="1"/>
  <c r="K32" i="9"/>
  <c r="K34" i="9" s="1"/>
  <c r="J32" i="9"/>
  <c r="J34" i="9" s="1"/>
  <c r="I32" i="9"/>
  <c r="I34" i="9" s="1"/>
  <c r="H32" i="9"/>
  <c r="H34" i="9" s="1"/>
  <c r="G32" i="9"/>
  <c r="G34" i="9" s="1"/>
  <c r="F32" i="9"/>
  <c r="AC48" i="1"/>
  <c r="L58" i="1"/>
  <c r="L57" i="1"/>
  <c r="R25" i="10"/>
  <c r="P58" i="1" s="1"/>
  <c r="R23" i="10"/>
  <c r="P57" i="1" s="1"/>
  <c r="R21" i="10"/>
  <c r="P56" i="1" s="1"/>
  <c r="R19" i="10"/>
  <c r="P55" i="1" s="1"/>
  <c r="R17" i="10"/>
  <c r="P54" i="1" s="1"/>
  <c r="R15" i="10"/>
  <c r="P53" i="1" s="1"/>
  <c r="R13" i="10"/>
  <c r="R9" i="10"/>
  <c r="P50" i="1" s="1"/>
  <c r="R7" i="10"/>
  <c r="Q5" i="10"/>
  <c r="Q28" i="10" s="1"/>
  <c r="P5" i="10"/>
  <c r="P28" i="10" s="1"/>
  <c r="O5" i="10"/>
  <c r="O28" i="10" s="1"/>
  <c r="N5" i="10"/>
  <c r="N28" i="10" s="1"/>
  <c r="M5" i="10"/>
  <c r="M28" i="10" s="1"/>
  <c r="L5" i="10"/>
  <c r="L28" i="10" s="1"/>
  <c r="K5" i="10"/>
  <c r="K28" i="10" s="1"/>
  <c r="J5" i="10"/>
  <c r="J28" i="10" s="1"/>
  <c r="I5" i="10"/>
  <c r="I28" i="10" s="1"/>
  <c r="H5" i="10"/>
  <c r="H28" i="10" s="1"/>
  <c r="G5" i="10"/>
  <c r="G28" i="10" s="1"/>
  <c r="F5" i="10"/>
  <c r="F28" i="10" s="1"/>
  <c r="R4" i="10"/>
  <c r="R5" i="10" s="1"/>
  <c r="R25" i="9"/>
  <c r="R23" i="9"/>
  <c r="R21" i="9"/>
  <c r="R19" i="9"/>
  <c r="L55" i="1" s="1"/>
  <c r="R17" i="9"/>
  <c r="L54" i="1" s="1"/>
  <c r="R15" i="9"/>
  <c r="L53" i="1" s="1"/>
  <c r="R13" i="9"/>
  <c r="R9" i="9"/>
  <c r="L50" i="1" s="1"/>
  <c r="R7" i="9"/>
  <c r="L49" i="1" s="1"/>
  <c r="Q5" i="9"/>
  <c r="Q28" i="9" s="1"/>
  <c r="P5" i="9"/>
  <c r="P28" i="9" s="1"/>
  <c r="O5" i="9"/>
  <c r="O28" i="9" s="1"/>
  <c r="N5" i="9"/>
  <c r="N28" i="9" s="1"/>
  <c r="M5" i="9"/>
  <c r="M28" i="9" s="1"/>
  <c r="L5" i="9"/>
  <c r="L28" i="9" s="1"/>
  <c r="K5" i="9"/>
  <c r="K28" i="9" s="1"/>
  <c r="J5" i="9"/>
  <c r="J28" i="9" s="1"/>
  <c r="I5" i="9"/>
  <c r="I28" i="9" s="1"/>
  <c r="H5" i="9"/>
  <c r="H28" i="9" s="1"/>
  <c r="G5" i="9"/>
  <c r="G28" i="9" s="1"/>
  <c r="F5" i="9"/>
  <c r="F28" i="9" s="1"/>
  <c r="R4" i="9"/>
  <c r="R5" i="9" s="1"/>
  <c r="Q43" i="8"/>
  <c r="P43" i="8"/>
  <c r="O43" i="8"/>
  <c r="N43" i="8"/>
  <c r="M43" i="8"/>
  <c r="L43" i="8"/>
  <c r="K43" i="8"/>
  <c r="J43" i="8"/>
  <c r="I43" i="8"/>
  <c r="H43" i="8"/>
  <c r="G43" i="8"/>
  <c r="F43" i="8"/>
  <c r="R42" i="8"/>
  <c r="R41" i="8"/>
  <c r="R40" i="8"/>
  <c r="R38" i="8"/>
  <c r="R37" i="8"/>
  <c r="R39" i="8" s="1"/>
  <c r="Z58" i="1" s="1"/>
  <c r="Q33" i="8"/>
  <c r="P33" i="8"/>
  <c r="O33" i="8"/>
  <c r="N33" i="8"/>
  <c r="M33" i="8"/>
  <c r="L33" i="8"/>
  <c r="K33" i="8"/>
  <c r="J33" i="8"/>
  <c r="I33" i="8"/>
  <c r="H33" i="8"/>
  <c r="G33" i="8"/>
  <c r="Q32" i="8"/>
  <c r="P32" i="8"/>
  <c r="O32" i="8"/>
  <c r="N32" i="8"/>
  <c r="M32" i="8"/>
  <c r="L32" i="8"/>
  <c r="K32" i="8"/>
  <c r="J32" i="8"/>
  <c r="I32" i="8"/>
  <c r="H32" i="8"/>
  <c r="G32" i="8"/>
  <c r="R31" i="8"/>
  <c r="Z48" i="1" s="1"/>
  <c r="R25" i="8"/>
  <c r="H58" i="1" s="1"/>
  <c r="R23" i="8"/>
  <c r="H57" i="1" s="1"/>
  <c r="R21" i="8"/>
  <c r="L56" i="1" s="1"/>
  <c r="R19" i="8"/>
  <c r="H55" i="1" s="1"/>
  <c r="R17" i="8"/>
  <c r="H54" i="1" s="1"/>
  <c r="R15" i="8"/>
  <c r="H53" i="1" s="1"/>
  <c r="R13" i="8"/>
  <c r="R9" i="8"/>
  <c r="H50" i="1" s="1"/>
  <c r="R7" i="8"/>
  <c r="H49" i="1" s="1"/>
  <c r="Q5" i="8"/>
  <c r="Q28" i="8" s="1"/>
  <c r="P5" i="8"/>
  <c r="P28" i="8" s="1"/>
  <c r="O5" i="8"/>
  <c r="O28" i="8" s="1"/>
  <c r="N5" i="8"/>
  <c r="N28" i="8" s="1"/>
  <c r="M5" i="8"/>
  <c r="M28" i="8" s="1"/>
  <c r="L5" i="8"/>
  <c r="L28" i="8" s="1"/>
  <c r="K5" i="8"/>
  <c r="K28" i="8" s="1"/>
  <c r="J5" i="8"/>
  <c r="J28" i="8" s="1"/>
  <c r="I5" i="8"/>
  <c r="I28" i="8" s="1"/>
  <c r="H5" i="8"/>
  <c r="H28" i="8" s="1"/>
  <c r="G5" i="8"/>
  <c r="G28" i="8" s="1"/>
  <c r="R4" i="8"/>
  <c r="R5" i="8" s="1"/>
  <c r="R33" i="9" l="1"/>
  <c r="R43" i="9"/>
  <c r="R39" i="10"/>
  <c r="R43" i="8"/>
  <c r="F34" i="9"/>
  <c r="R34" i="9" s="1"/>
  <c r="AC54" i="1" s="1"/>
  <c r="R32" i="9"/>
  <c r="H52" i="1"/>
  <c r="R27" i="8"/>
  <c r="F34" i="8"/>
  <c r="F36" i="8" s="1"/>
  <c r="F44" i="8" s="1"/>
  <c r="L52" i="1"/>
  <c r="L59" i="1" s="1"/>
  <c r="R27" i="9"/>
  <c r="P52" i="1"/>
  <c r="R27" i="10"/>
  <c r="H34" i="8"/>
  <c r="L34" i="8"/>
  <c r="P34" i="8"/>
  <c r="K28" i="1"/>
  <c r="N34" i="8"/>
  <c r="AF59" i="1"/>
  <c r="J34" i="8"/>
  <c r="G34" i="8"/>
  <c r="K34" i="8"/>
  <c r="K36" i="8" s="1"/>
  <c r="K44" i="8" s="1"/>
  <c r="O34" i="8"/>
  <c r="P49" i="1"/>
  <c r="AC52" i="1"/>
  <c r="AF58" i="1"/>
  <c r="AC59" i="1"/>
  <c r="I34" i="8"/>
  <c r="M34" i="8"/>
  <c r="Q34" i="8"/>
  <c r="Q36" i="8" s="1"/>
  <c r="Q44" i="8" s="1"/>
  <c r="AC58" i="1"/>
  <c r="R33" i="10"/>
  <c r="AF52" i="1" s="1"/>
  <c r="H56" i="1"/>
  <c r="F36" i="10"/>
  <c r="F44" i="10" s="1"/>
  <c r="R34" i="10"/>
  <c r="AF54" i="1" s="1"/>
  <c r="H36" i="10"/>
  <c r="H44" i="10" s="1"/>
  <c r="J36" i="10"/>
  <c r="J44" i="10" s="1"/>
  <c r="L36" i="10"/>
  <c r="L44" i="10" s="1"/>
  <c r="N36" i="10"/>
  <c r="N44" i="10" s="1"/>
  <c r="P36" i="10"/>
  <c r="P44" i="10" s="1"/>
  <c r="I36" i="10"/>
  <c r="I44" i="10" s="1"/>
  <c r="K36" i="10"/>
  <c r="K44" i="10" s="1"/>
  <c r="M36" i="10"/>
  <c r="M44" i="10" s="1"/>
  <c r="O36" i="10"/>
  <c r="O44" i="10" s="1"/>
  <c r="R32" i="10"/>
  <c r="AF50" i="1" s="1"/>
  <c r="I36" i="9"/>
  <c r="I44" i="9" s="1"/>
  <c r="K36" i="9"/>
  <c r="K44" i="9" s="1"/>
  <c r="M36" i="9"/>
  <c r="M44" i="9" s="1"/>
  <c r="O36" i="9"/>
  <c r="O44" i="9" s="1"/>
  <c r="F36" i="9"/>
  <c r="F44" i="9" s="1"/>
  <c r="H36" i="9"/>
  <c r="H44" i="9" s="1"/>
  <c r="J36" i="9"/>
  <c r="J44" i="9" s="1"/>
  <c r="L36" i="9"/>
  <c r="L44" i="9" s="1"/>
  <c r="N36" i="9"/>
  <c r="N44" i="9" s="1"/>
  <c r="P36" i="9"/>
  <c r="P44" i="9" s="1"/>
  <c r="AC50" i="1"/>
  <c r="Z59" i="1"/>
  <c r="R33" i="8"/>
  <c r="Z52" i="1" s="1"/>
  <c r="R32" i="8"/>
  <c r="Z50" i="1" s="1"/>
  <c r="P48" i="1" l="1"/>
  <c r="R28" i="10"/>
  <c r="L48" i="1"/>
  <c r="L51" i="1" s="1"/>
  <c r="L60" i="1" s="1"/>
  <c r="G35" i="10" s="1"/>
  <c r="R28" i="9"/>
  <c r="H48" i="1"/>
  <c r="R28" i="8"/>
  <c r="H36" i="8"/>
  <c r="H44" i="8" s="1"/>
  <c r="M36" i="8"/>
  <c r="M44" i="8" s="1"/>
  <c r="I36" i="8"/>
  <c r="I44" i="8" s="1"/>
  <c r="N36" i="8"/>
  <c r="N44" i="8" s="1"/>
  <c r="R34" i="8"/>
  <c r="G36" i="8"/>
  <c r="G44" i="8" s="1"/>
  <c r="L36" i="8"/>
  <c r="L44" i="8" s="1"/>
  <c r="P36" i="8"/>
  <c r="P44" i="8" s="1"/>
  <c r="O36" i="8"/>
  <c r="O44" i="8" s="1"/>
  <c r="J36" i="8"/>
  <c r="J44" i="8" s="1"/>
  <c r="F45" i="8"/>
  <c r="Z54" i="1" l="1"/>
  <c r="R36" i="8"/>
  <c r="R44" i="8" s="1"/>
  <c r="Z60" i="1" s="1"/>
  <c r="Z57" i="1"/>
  <c r="Q36" i="10"/>
  <c r="Q44" i="10" s="1"/>
  <c r="G36" i="10"/>
  <c r="G44" i="10" s="1"/>
  <c r="L61" i="1"/>
  <c r="G45" i="8"/>
  <c r="H45" i="8" s="1"/>
  <c r="I45" i="8" s="1"/>
  <c r="J45" i="8" s="1"/>
  <c r="K45" i="8" s="1"/>
  <c r="L45" i="8" s="1"/>
  <c r="M45" i="8" s="1"/>
  <c r="N45" i="8" s="1"/>
  <c r="O45" i="8" s="1"/>
  <c r="P45" i="8" s="1"/>
  <c r="Q45" i="8" s="1"/>
  <c r="R45" i="8" s="1"/>
  <c r="F45" i="9" s="1"/>
  <c r="H51" i="1"/>
  <c r="P59" i="1"/>
  <c r="P60" i="1" s="1"/>
  <c r="P61" i="1" s="1"/>
  <c r="H59" i="1"/>
  <c r="Q35" i="9" l="1"/>
  <c r="AF56" i="1"/>
  <c r="R35" i="10"/>
  <c r="R36" i="10" s="1"/>
  <c r="L62" i="1"/>
  <c r="P62" i="1"/>
  <c r="H60" i="1"/>
  <c r="H61" i="1" s="1"/>
  <c r="P51" i="1"/>
  <c r="R44" i="10" l="1"/>
  <c r="AF60" i="1" s="1"/>
  <c r="AF57" i="1"/>
  <c r="Z61" i="1"/>
  <c r="AC56" i="1"/>
  <c r="G35" i="9"/>
  <c r="R35" i="9" s="1"/>
  <c r="R36" i="9" s="1"/>
  <c r="R44" i="9" s="1"/>
  <c r="G36" i="9" l="1"/>
  <c r="G44" i="9" s="1"/>
  <c r="Q36" i="9"/>
  <c r="Q44" i="9" s="1"/>
  <c r="H62" i="1"/>
  <c r="AC60" i="1" l="1"/>
  <c r="G45" i="9"/>
  <c r="H45" i="9" s="1"/>
  <c r="I45" i="9" s="1"/>
  <c r="J45" i="9" s="1"/>
  <c r="K45" i="9" s="1"/>
  <c r="L45" i="9" s="1"/>
  <c r="M45" i="9" s="1"/>
  <c r="N45" i="9" s="1"/>
  <c r="O45" i="9" s="1"/>
  <c r="P45" i="9" s="1"/>
  <c r="Q45" i="9" s="1"/>
  <c r="R45" i="9" s="1"/>
  <c r="AC57" i="1"/>
  <c r="AC61" i="1" l="1"/>
  <c r="F45" i="10"/>
  <c r="G45" i="10" s="1"/>
  <c r="H45" i="10" s="1"/>
  <c r="I45" i="10" s="1"/>
  <c r="J45" i="10" s="1"/>
  <c r="K45" i="10" s="1"/>
  <c r="L45" i="10" s="1"/>
  <c r="M45" i="10" s="1"/>
  <c r="N45" i="10" s="1"/>
  <c r="O45" i="10" s="1"/>
  <c r="P45" i="10" s="1"/>
  <c r="Q45" i="10" s="1"/>
  <c r="R45" i="10" s="1"/>
  <c r="AF61" i="1" l="1"/>
</calcChain>
</file>

<file path=xl/sharedStrings.xml><?xml version="1.0" encoding="utf-8"?>
<sst xmlns="http://schemas.openxmlformats.org/spreadsheetml/2006/main" count="507" uniqueCount="169">
  <si>
    <t>年利</t>
    <rPh sb="0" eb="2">
      <t>ネンリ</t>
    </rPh>
    <phoneticPr fontId="13"/>
  </si>
  <si>
    <t>希望返済期間</t>
    <rPh sb="0" eb="2">
      <t>キボウ</t>
    </rPh>
    <rPh sb="2" eb="4">
      <t>ヘンサイ</t>
    </rPh>
    <rPh sb="4" eb="6">
      <t>キカン</t>
    </rPh>
    <phoneticPr fontId="13"/>
  </si>
  <si>
    <t>備考</t>
    <rPh sb="0" eb="2">
      <t>ビコウ</t>
    </rPh>
    <phoneticPr fontId="13"/>
  </si>
  <si>
    <t>千円</t>
    <rPh sb="0" eb="2">
      <t>センエン</t>
    </rPh>
    <phoneticPr fontId="13"/>
  </si>
  <si>
    <t>％</t>
    <phoneticPr fontId="13"/>
  </si>
  <si>
    <t>年（うち据置期間</t>
    <rPh sb="0" eb="1">
      <t>ネン</t>
    </rPh>
    <rPh sb="4" eb="6">
      <t>スエオキ</t>
    </rPh>
    <rPh sb="6" eb="8">
      <t>キカン</t>
    </rPh>
    <phoneticPr fontId="13"/>
  </si>
  <si>
    <t>年）</t>
    <rPh sb="0" eb="1">
      <t>ネン</t>
    </rPh>
    <phoneticPr fontId="13"/>
  </si>
  <si>
    <t>資金名</t>
    <rPh sb="0" eb="2">
      <t>シキン</t>
    </rPh>
    <rPh sb="2" eb="3">
      <t>メイ</t>
    </rPh>
    <phoneticPr fontId="13"/>
  </si>
  <si>
    <t>金額</t>
    <rPh sb="0" eb="2">
      <t>キンガク</t>
    </rPh>
    <phoneticPr fontId="13"/>
  </si>
  <si>
    <t>借入先</t>
    <rPh sb="0" eb="2">
      <t>カリイレ</t>
    </rPh>
    <rPh sb="2" eb="3">
      <t>サキ</t>
    </rPh>
    <phoneticPr fontId="13"/>
  </si>
  <si>
    <t>金額</t>
    <rPh sb="0" eb="1">
      <t>キン</t>
    </rPh>
    <rPh sb="1" eb="2">
      <t>ガク</t>
    </rPh>
    <phoneticPr fontId="13"/>
  </si>
  <si>
    <t>返済期間</t>
    <rPh sb="0" eb="2">
      <t>ヘンサイ</t>
    </rPh>
    <rPh sb="2" eb="4">
      <t>キカン</t>
    </rPh>
    <phoneticPr fontId="13"/>
  </si>
  <si>
    <t>計</t>
    <rPh sb="0" eb="1">
      <t>ケイ</t>
    </rPh>
    <phoneticPr fontId="13"/>
  </si>
  <si>
    <t>その他</t>
    <rPh sb="2" eb="3">
      <t>タ</t>
    </rPh>
    <phoneticPr fontId="13"/>
  </si>
  <si>
    <t>詳細</t>
    <rPh sb="0" eb="2">
      <t>ショウサイ</t>
    </rPh>
    <phoneticPr fontId="13"/>
  </si>
  <si>
    <t>設備資金</t>
    <rPh sb="0" eb="2">
      <t>セツビ</t>
    </rPh>
    <rPh sb="2" eb="4">
      <t>シキン</t>
    </rPh>
    <phoneticPr fontId="13"/>
  </si>
  <si>
    <t>運転資金</t>
    <rPh sb="0" eb="2">
      <t>ウンテン</t>
    </rPh>
    <rPh sb="2" eb="4">
      <t>シキン</t>
    </rPh>
    <phoneticPr fontId="13"/>
  </si>
  <si>
    <t>仕入資金</t>
    <rPh sb="0" eb="2">
      <t>シイ</t>
    </rPh>
    <rPh sb="2" eb="4">
      <t>シキン</t>
    </rPh>
    <phoneticPr fontId="13"/>
  </si>
  <si>
    <t>月当たり</t>
    <rPh sb="0" eb="2">
      <t>ツキア</t>
    </rPh>
    <rPh sb="1" eb="2">
      <t>ア</t>
    </rPh>
    <phoneticPr fontId="13"/>
  </si>
  <si>
    <t>カ月</t>
    <rPh sb="1" eb="2">
      <t>ゲツ</t>
    </rPh>
    <phoneticPr fontId="13"/>
  </si>
  <si>
    <t>1人当たり月</t>
    <rPh sb="1" eb="2">
      <t>ニン</t>
    </rPh>
    <rPh sb="2" eb="3">
      <t>ア</t>
    </rPh>
    <rPh sb="5" eb="6">
      <t>ツキ</t>
    </rPh>
    <phoneticPr fontId="13"/>
  </si>
  <si>
    <t xml:space="preserve">人 × </t>
    <rPh sb="0" eb="1">
      <t>ニン</t>
    </rPh>
    <phoneticPr fontId="13"/>
  </si>
  <si>
    <t>根拠</t>
    <rPh sb="0" eb="2">
      <t>コンキョ</t>
    </rPh>
    <phoneticPr fontId="13"/>
  </si>
  <si>
    <t>項目</t>
    <rPh sb="0" eb="2">
      <t>コウモク</t>
    </rPh>
    <phoneticPr fontId="13"/>
  </si>
  <si>
    <t>経費</t>
    <rPh sb="0" eb="2">
      <t>ケイヒ</t>
    </rPh>
    <phoneticPr fontId="13"/>
  </si>
  <si>
    <t>賃借料</t>
    <rPh sb="0" eb="3">
      <t>チンシャクリョウ</t>
    </rPh>
    <phoneticPr fontId="13"/>
  </si>
  <si>
    <t>（単位：円）</t>
    <rPh sb="1" eb="3">
      <t>タンイ</t>
    </rPh>
    <rPh sb="4" eb="5">
      <t>エン</t>
    </rPh>
    <phoneticPr fontId="20"/>
  </si>
  <si>
    <t>合計</t>
    <rPh sb="0" eb="2">
      <t>ゴウケイ</t>
    </rPh>
    <phoneticPr fontId="20"/>
  </si>
  <si>
    <t>金額</t>
    <rPh sb="0" eb="2">
      <t>キンガク</t>
    </rPh>
    <phoneticPr fontId="20"/>
  </si>
  <si>
    <t>根拠</t>
    <rPh sb="0" eb="2">
      <t>コンキョ</t>
    </rPh>
    <phoneticPr fontId="20"/>
  </si>
  <si>
    <t>売上総利益</t>
    <rPh sb="0" eb="2">
      <t>ウリアゲ</t>
    </rPh>
    <rPh sb="2" eb="3">
      <t>ソウ</t>
    </rPh>
    <rPh sb="3" eb="5">
      <t>リエキ</t>
    </rPh>
    <phoneticPr fontId="13"/>
  </si>
  <si>
    <t>役員報酬</t>
    <rPh sb="0" eb="2">
      <t>ヤクイン</t>
    </rPh>
    <rPh sb="2" eb="4">
      <t>ホウシュウ</t>
    </rPh>
    <phoneticPr fontId="13"/>
  </si>
  <si>
    <t>広告宣伝費</t>
    <rPh sb="0" eb="2">
      <t>コウコク</t>
    </rPh>
    <rPh sb="2" eb="5">
      <t>センデンヒ</t>
    </rPh>
    <rPh sb="4" eb="5">
      <t>ヒ</t>
    </rPh>
    <phoneticPr fontId="13"/>
  </si>
  <si>
    <t>開業前</t>
    <rPh sb="0" eb="3">
      <t>カイギョウマエ</t>
    </rPh>
    <phoneticPr fontId="13"/>
  </si>
  <si>
    <t>開業後</t>
    <rPh sb="0" eb="3">
      <t>カイギョウゴ</t>
    </rPh>
    <phoneticPr fontId="13"/>
  </si>
  <si>
    <t>用途</t>
    <rPh sb="0" eb="2">
      <t>ヨウト</t>
    </rPh>
    <phoneticPr fontId="13"/>
  </si>
  <si>
    <t>＜開業に必要な資金＞</t>
    <rPh sb="1" eb="3">
      <t>カイギョウ</t>
    </rPh>
    <rPh sb="4" eb="6">
      <t>ヒツヨウ</t>
    </rPh>
    <rPh sb="7" eb="9">
      <t>シキン</t>
    </rPh>
    <phoneticPr fontId="13"/>
  </si>
  <si>
    <t>詳細</t>
    <rPh sb="0" eb="2">
      <t>ショウサイ</t>
    </rPh>
    <phoneticPr fontId="13"/>
  </si>
  <si>
    <r>
      <t xml:space="preserve">借入金
</t>
    </r>
    <r>
      <rPr>
        <sz val="7"/>
        <rFont val="ＭＳ Ｐゴシック"/>
        <family val="3"/>
        <charset val="128"/>
      </rPr>
      <t>（銀行等）</t>
    </r>
    <rPh sb="0" eb="1">
      <t>シャク</t>
    </rPh>
    <rPh sb="1" eb="2">
      <t>ニュウ</t>
    </rPh>
    <rPh sb="2" eb="3">
      <t>キン</t>
    </rPh>
    <rPh sb="5" eb="7">
      <t>ギンコウ</t>
    </rPh>
    <rPh sb="7" eb="8">
      <t>トウ</t>
    </rPh>
    <phoneticPr fontId="13"/>
  </si>
  <si>
    <r>
      <t xml:space="preserve">その他
</t>
    </r>
    <r>
      <rPr>
        <sz val="7"/>
        <rFont val="ＭＳ Ｐゴシック"/>
        <family val="3"/>
        <charset val="128"/>
      </rPr>
      <t>(助成金等）</t>
    </r>
    <rPh sb="2" eb="3">
      <t>タ</t>
    </rPh>
    <rPh sb="5" eb="8">
      <t>ジョセイキン</t>
    </rPh>
    <rPh sb="8" eb="9">
      <t>トウ</t>
    </rPh>
    <phoneticPr fontId="13"/>
  </si>
  <si>
    <r>
      <t>人件費</t>
    </r>
    <r>
      <rPr>
        <sz val="7"/>
        <rFont val="ＭＳ Ｐゴシック"/>
        <family val="3"/>
        <charset val="128"/>
      </rPr>
      <t>（役員除く）</t>
    </r>
    <rPh sb="0" eb="3">
      <t>ジンケンヒ</t>
    </rPh>
    <rPh sb="4" eb="6">
      <t>ヤクイン</t>
    </rPh>
    <rPh sb="6" eb="7">
      <t>ノゾ</t>
    </rPh>
    <phoneticPr fontId="13"/>
  </si>
  <si>
    <t>営業</t>
    <rPh sb="0" eb="2">
      <t>エイギョウ</t>
    </rPh>
    <phoneticPr fontId="13"/>
  </si>
  <si>
    <t>投資</t>
    <rPh sb="0" eb="2">
      <t>トウシ</t>
    </rPh>
    <phoneticPr fontId="13"/>
  </si>
  <si>
    <t>財務</t>
    <rPh sb="0" eb="2">
      <t>ザイム</t>
    </rPh>
    <phoneticPr fontId="13"/>
  </si>
  <si>
    <t>月平均単価</t>
    <phoneticPr fontId="13"/>
  </si>
  <si>
    <t>数量又は人数</t>
  </si>
  <si>
    <t>【資金繰り表】</t>
    <rPh sb="1" eb="3">
      <t>シキン</t>
    </rPh>
    <rPh sb="3" eb="4">
      <t>グ</t>
    </rPh>
    <rPh sb="5" eb="6">
      <t>ヒョウ</t>
    </rPh>
    <phoneticPr fontId="13"/>
  </si>
  <si>
    <t>【営業経費】</t>
    <rPh sb="1" eb="3">
      <t>エイギョウ</t>
    </rPh>
    <rPh sb="3" eb="5">
      <t>ケイヒ</t>
    </rPh>
    <phoneticPr fontId="13"/>
  </si>
  <si>
    <t>千円</t>
    <rPh sb="0" eb="2">
      <t>センエン</t>
    </rPh>
    <phoneticPr fontId="13"/>
  </si>
  <si>
    <t>項目</t>
    <rPh sb="0" eb="2">
      <t>コウモク</t>
    </rPh>
    <phoneticPr fontId="13"/>
  </si>
  <si>
    <t>＜損益・資金繰り計画＞</t>
    <rPh sb="1" eb="3">
      <t>ソンエキ</t>
    </rPh>
    <rPh sb="4" eb="6">
      <t>シキン</t>
    </rPh>
    <rPh sb="6" eb="7">
      <t>グ</t>
    </rPh>
    <rPh sb="8" eb="10">
      <t>ケイカク</t>
    </rPh>
    <phoneticPr fontId="13"/>
  </si>
  <si>
    <t>税引後利益</t>
    <rPh sb="0" eb="2">
      <t>ゼイビキ</t>
    </rPh>
    <rPh sb="2" eb="3">
      <t>ゴ</t>
    </rPh>
    <rPh sb="3" eb="5">
      <t>リエキ</t>
    </rPh>
    <phoneticPr fontId="13"/>
  </si>
  <si>
    <t>損益計画合計表</t>
    <rPh sb="0" eb="2">
      <t>ソンエキ</t>
    </rPh>
    <rPh sb="2" eb="4">
      <t>ケイカク</t>
    </rPh>
    <rPh sb="4" eb="6">
      <t>ゴウケイ</t>
    </rPh>
    <rPh sb="6" eb="7">
      <t>ヒョウ</t>
    </rPh>
    <phoneticPr fontId="13"/>
  </si>
  <si>
    <t>資金繰り計画合計表</t>
    <rPh sb="0" eb="2">
      <t>シキン</t>
    </rPh>
    <rPh sb="2" eb="3">
      <t>グ</t>
    </rPh>
    <rPh sb="4" eb="6">
      <t>ケイカク</t>
    </rPh>
    <rPh sb="6" eb="8">
      <t>ゴウケイ</t>
    </rPh>
    <rPh sb="8" eb="9">
      <t>ヒョウ</t>
    </rPh>
    <phoneticPr fontId="13"/>
  </si>
  <si>
    <t>1ヶ月</t>
    <rPh sb="2" eb="3">
      <t>ゲツ</t>
    </rPh>
    <phoneticPr fontId="20"/>
  </si>
  <si>
    <t>2ヶ月</t>
    <rPh sb="2" eb="3">
      <t>ゲツ</t>
    </rPh>
    <phoneticPr fontId="20"/>
  </si>
  <si>
    <t>3ヶ月</t>
    <rPh sb="2" eb="3">
      <t>ゲツ</t>
    </rPh>
    <phoneticPr fontId="20"/>
  </si>
  <si>
    <t>4ヶ月</t>
    <rPh sb="2" eb="3">
      <t>ゲツ</t>
    </rPh>
    <phoneticPr fontId="20"/>
  </si>
  <si>
    <t>5ヶ月</t>
    <rPh sb="2" eb="3">
      <t>ゲツ</t>
    </rPh>
    <phoneticPr fontId="20"/>
  </si>
  <si>
    <t>6ヶ月</t>
    <rPh sb="2" eb="3">
      <t>ゲツ</t>
    </rPh>
    <phoneticPr fontId="20"/>
  </si>
  <si>
    <t>7ヶ月</t>
    <rPh sb="2" eb="3">
      <t>ゲツ</t>
    </rPh>
    <phoneticPr fontId="20"/>
  </si>
  <si>
    <t>8ヶ月</t>
    <rPh sb="2" eb="3">
      <t>ゲツ</t>
    </rPh>
    <phoneticPr fontId="20"/>
  </si>
  <si>
    <t>9ヶ月</t>
    <rPh sb="2" eb="3">
      <t>ゲツ</t>
    </rPh>
    <phoneticPr fontId="20"/>
  </si>
  <si>
    <t>10ヶ月</t>
    <rPh sb="3" eb="4">
      <t>ゲツ</t>
    </rPh>
    <phoneticPr fontId="20"/>
  </si>
  <si>
    <t>11ヶ月</t>
    <rPh sb="3" eb="4">
      <t>ゲツ</t>
    </rPh>
    <phoneticPr fontId="20"/>
  </si>
  <si>
    <t>12ヶ月</t>
    <rPh sb="3" eb="4">
      <t>ゲツ</t>
    </rPh>
    <phoneticPr fontId="20"/>
  </si>
  <si>
    <t>13ヶ月</t>
    <rPh sb="3" eb="4">
      <t>ゲツ</t>
    </rPh>
    <phoneticPr fontId="20"/>
  </si>
  <si>
    <t>14ヶ月</t>
    <rPh sb="3" eb="4">
      <t>ゲツ</t>
    </rPh>
    <phoneticPr fontId="20"/>
  </si>
  <si>
    <t>15ヶ月</t>
    <rPh sb="3" eb="4">
      <t>ゲツ</t>
    </rPh>
    <phoneticPr fontId="20"/>
  </si>
  <si>
    <t>16ヶ月</t>
    <rPh sb="3" eb="4">
      <t>ゲツ</t>
    </rPh>
    <phoneticPr fontId="20"/>
  </si>
  <si>
    <t>17ヶ月</t>
    <rPh sb="3" eb="4">
      <t>ゲツ</t>
    </rPh>
    <phoneticPr fontId="20"/>
  </si>
  <si>
    <t>18ヶ月</t>
    <rPh sb="3" eb="4">
      <t>ゲツ</t>
    </rPh>
    <phoneticPr fontId="20"/>
  </si>
  <si>
    <t>19ヶ月</t>
    <rPh sb="3" eb="4">
      <t>ゲツ</t>
    </rPh>
    <phoneticPr fontId="20"/>
  </si>
  <si>
    <t>20ヶ月</t>
    <rPh sb="3" eb="4">
      <t>ゲツ</t>
    </rPh>
    <phoneticPr fontId="20"/>
  </si>
  <si>
    <t>21ヶ月</t>
    <rPh sb="3" eb="4">
      <t>ゲツ</t>
    </rPh>
    <phoneticPr fontId="20"/>
  </si>
  <si>
    <t>22ヶ月</t>
    <rPh sb="3" eb="4">
      <t>ゲツ</t>
    </rPh>
    <phoneticPr fontId="20"/>
  </si>
  <si>
    <t>23ヶ月</t>
    <rPh sb="3" eb="4">
      <t>ゲツ</t>
    </rPh>
    <phoneticPr fontId="20"/>
  </si>
  <si>
    <t>24ヶ月</t>
    <rPh sb="3" eb="4">
      <t>ゲツ</t>
    </rPh>
    <phoneticPr fontId="20"/>
  </si>
  <si>
    <t>25ヶ月</t>
    <rPh sb="3" eb="4">
      <t>ゲツ</t>
    </rPh>
    <phoneticPr fontId="20"/>
  </si>
  <si>
    <t>26ヶ月</t>
    <rPh sb="3" eb="4">
      <t>ゲツ</t>
    </rPh>
    <phoneticPr fontId="20"/>
  </si>
  <si>
    <t>27ヶ月</t>
    <rPh sb="3" eb="4">
      <t>ゲツ</t>
    </rPh>
    <phoneticPr fontId="20"/>
  </si>
  <si>
    <t>28ヶ月</t>
    <rPh sb="3" eb="4">
      <t>ゲツ</t>
    </rPh>
    <phoneticPr fontId="20"/>
  </si>
  <si>
    <t>29ヶ月</t>
    <rPh sb="3" eb="4">
      <t>ゲツ</t>
    </rPh>
    <phoneticPr fontId="20"/>
  </si>
  <si>
    <t>30ヶ月</t>
    <rPh sb="3" eb="4">
      <t>ゲツ</t>
    </rPh>
    <phoneticPr fontId="20"/>
  </si>
  <si>
    <t>31ヶ月</t>
    <rPh sb="3" eb="4">
      <t>ゲツ</t>
    </rPh>
    <phoneticPr fontId="20"/>
  </si>
  <si>
    <t>32ヶ月</t>
    <rPh sb="3" eb="4">
      <t>ゲツ</t>
    </rPh>
    <phoneticPr fontId="20"/>
  </si>
  <si>
    <t>33ヶ月</t>
    <rPh sb="3" eb="4">
      <t>ゲツ</t>
    </rPh>
    <phoneticPr fontId="20"/>
  </si>
  <si>
    <t>34ヶ月</t>
    <rPh sb="3" eb="4">
      <t>ゲツ</t>
    </rPh>
    <phoneticPr fontId="20"/>
  </si>
  <si>
    <t>35ヶ月</t>
    <rPh sb="3" eb="4">
      <t>ゲツ</t>
    </rPh>
    <phoneticPr fontId="20"/>
  </si>
  <si>
    <t>36ヶ月</t>
    <rPh sb="3" eb="4">
      <t>ゲツ</t>
    </rPh>
    <phoneticPr fontId="20"/>
  </si>
  <si>
    <t>経過月数</t>
    <rPh sb="0" eb="2">
      <t>ケイカ</t>
    </rPh>
    <rPh sb="2" eb="4">
      <t>ゲッスウ</t>
    </rPh>
    <phoneticPr fontId="13"/>
  </si>
  <si>
    <t>経過月数</t>
    <rPh sb="0" eb="2">
      <t>ケイカ</t>
    </rPh>
    <rPh sb="2" eb="4">
      <t>ゲッスウ</t>
    </rPh>
    <phoneticPr fontId="13"/>
  </si>
  <si>
    <t>① 自己資金に関して</t>
    <rPh sb="2" eb="4">
      <t>ジコ</t>
    </rPh>
    <rPh sb="4" eb="6">
      <t>シキン</t>
    </rPh>
    <rPh sb="7" eb="8">
      <t>カン</t>
    </rPh>
    <phoneticPr fontId="13"/>
  </si>
  <si>
    <t>円</t>
    <rPh sb="0" eb="1">
      <t>エン</t>
    </rPh>
    <phoneticPr fontId="13"/>
  </si>
  <si>
    <t>円 ×</t>
    <rPh sb="0" eb="1">
      <t>エン</t>
    </rPh>
    <phoneticPr fontId="13"/>
  </si>
  <si>
    <t>円</t>
    <rPh sb="0" eb="1">
      <t>エン</t>
    </rPh>
    <phoneticPr fontId="13"/>
  </si>
  <si>
    <t>希望借入金額</t>
    <rPh sb="0" eb="2">
      <t>キボウ</t>
    </rPh>
    <rPh sb="2" eb="4">
      <t>カリイレ</t>
    </rPh>
    <rPh sb="4" eb="5">
      <t>キン</t>
    </rPh>
    <rPh sb="5" eb="6">
      <t>ガク</t>
    </rPh>
    <phoneticPr fontId="13"/>
  </si>
  <si>
    <t>自己資金額</t>
    <rPh sb="0" eb="2">
      <t>ジコ</t>
    </rPh>
    <rPh sb="2" eb="4">
      <t>シキン</t>
    </rPh>
    <rPh sb="4" eb="5">
      <t>ガク</t>
    </rPh>
    <phoneticPr fontId="13"/>
  </si>
  <si>
    <t>③ ①②以外の資金調達方法に関して</t>
    <rPh sb="4" eb="6">
      <t>イガイ</t>
    </rPh>
    <rPh sb="7" eb="9">
      <t>シキン</t>
    </rPh>
    <rPh sb="9" eb="11">
      <t>チョウタツ</t>
    </rPh>
    <rPh sb="11" eb="13">
      <t>ホウホウ</t>
    </rPh>
    <rPh sb="14" eb="15">
      <t>カン</t>
    </rPh>
    <phoneticPr fontId="13"/>
  </si>
  <si>
    <t>開業に必要な資金合計</t>
    <rPh sb="0" eb="2">
      <t>カイギョウ</t>
    </rPh>
    <rPh sb="3" eb="5">
      <t>ヒツヨウ</t>
    </rPh>
    <rPh sb="6" eb="8">
      <t>シキン</t>
    </rPh>
    <rPh sb="8" eb="10">
      <t>ゴウケイ</t>
    </rPh>
    <phoneticPr fontId="13"/>
  </si>
  <si>
    <t>資金調達合計</t>
    <rPh sb="0" eb="2">
      <t>シキン</t>
    </rPh>
    <rPh sb="2" eb="4">
      <t>チョウタツ</t>
    </rPh>
    <rPh sb="4" eb="6">
      <t>ゴウケイ</t>
    </rPh>
    <phoneticPr fontId="13"/>
  </si>
  <si>
    <t>Excel版</t>
    <rPh sb="5" eb="6">
      <t>バン</t>
    </rPh>
    <phoneticPr fontId="13"/>
  </si>
  <si>
    <t>第6回　ちふれ 女性起業家支援制度　応募用紙(2)</t>
    <rPh sb="0" eb="1">
      <t>ダイ</t>
    </rPh>
    <rPh sb="2" eb="3">
      <t>カイ</t>
    </rPh>
    <rPh sb="8" eb="10">
      <t>ジョセイ</t>
    </rPh>
    <rPh sb="10" eb="13">
      <t>キギョウカ</t>
    </rPh>
    <rPh sb="13" eb="15">
      <t>シエン</t>
    </rPh>
    <rPh sb="15" eb="17">
      <t>セイド</t>
    </rPh>
    <rPh sb="18" eb="20">
      <t>オウボ</t>
    </rPh>
    <rPh sb="20" eb="22">
      <t>ヨウシ</t>
    </rPh>
    <phoneticPr fontId="13"/>
  </si>
  <si>
    <t>(2)仕入＜売上原価＞</t>
    <rPh sb="3" eb="5">
      <t>シイレ</t>
    </rPh>
    <rPh sb="6" eb="7">
      <t>ウ</t>
    </rPh>
    <rPh sb="7" eb="8">
      <t>ア</t>
    </rPh>
    <rPh sb="8" eb="10">
      <t>ゲンカ</t>
    </rPh>
    <phoneticPr fontId="13"/>
  </si>
  <si>
    <t>(2)仕入</t>
    <rPh sb="3" eb="5">
      <t>シイレ</t>
    </rPh>
    <phoneticPr fontId="20"/>
  </si>
  <si>
    <t>(4)役員報酬</t>
    <rPh sb="3" eb="5">
      <t>ヤクイン</t>
    </rPh>
    <rPh sb="5" eb="7">
      <t>ホウシュウ</t>
    </rPh>
    <phoneticPr fontId="20"/>
  </si>
  <si>
    <t>(5)人件費
※役員除く</t>
    <rPh sb="3" eb="6">
      <t>ジンケンヒ</t>
    </rPh>
    <rPh sb="8" eb="10">
      <t>ヤクイン</t>
    </rPh>
    <rPh sb="10" eb="11">
      <t>ノゾ</t>
    </rPh>
    <phoneticPr fontId="20"/>
  </si>
  <si>
    <r>
      <t>(</t>
    </r>
    <r>
      <rPr>
        <sz val="11"/>
        <color theme="1"/>
        <rFont val="ＭＳ Ｐゴシック"/>
        <family val="2"/>
        <charset val="128"/>
        <scheme val="minor"/>
      </rPr>
      <t>6)</t>
    </r>
    <r>
      <rPr>
        <sz val="11"/>
        <color theme="1"/>
        <rFont val="ＭＳ Ｐゴシック"/>
        <family val="2"/>
        <charset val="128"/>
        <scheme val="minor"/>
      </rPr>
      <t>賃借料</t>
    </r>
    <rPh sb="3" eb="6">
      <t>チンシャクリョウ</t>
    </rPh>
    <phoneticPr fontId="20"/>
  </si>
  <si>
    <t>(6)賃借料</t>
    <rPh sb="3" eb="6">
      <t>チンシャクリョウ</t>
    </rPh>
    <phoneticPr fontId="20"/>
  </si>
  <si>
    <r>
      <t>(</t>
    </r>
    <r>
      <rPr>
        <sz val="11"/>
        <color theme="1"/>
        <rFont val="ＭＳ Ｐゴシック"/>
        <family val="2"/>
        <charset val="128"/>
        <scheme val="minor"/>
      </rPr>
      <t>7)</t>
    </r>
    <r>
      <rPr>
        <sz val="11"/>
        <color theme="1"/>
        <rFont val="ＭＳ Ｐゴシック"/>
        <family val="2"/>
        <charset val="128"/>
        <scheme val="minor"/>
      </rPr>
      <t>広告宣伝費</t>
    </r>
    <phoneticPr fontId="20"/>
  </si>
  <si>
    <t>(7)広告宣伝費</t>
    <phoneticPr fontId="20"/>
  </si>
  <si>
    <r>
      <t>(</t>
    </r>
    <r>
      <rPr>
        <sz val="11"/>
        <color theme="1"/>
        <rFont val="ＭＳ Ｐゴシック"/>
        <family val="2"/>
        <charset val="128"/>
        <scheme val="minor"/>
      </rPr>
      <t>8)</t>
    </r>
    <r>
      <rPr>
        <sz val="11"/>
        <color theme="1"/>
        <rFont val="ＭＳ Ｐゴシック"/>
        <family val="2"/>
        <charset val="128"/>
        <scheme val="minor"/>
      </rPr>
      <t>減価償却費</t>
    </r>
    <rPh sb="3" eb="5">
      <t>ゲンカ</t>
    </rPh>
    <rPh sb="5" eb="7">
      <t>ショウキャク</t>
    </rPh>
    <rPh sb="7" eb="8">
      <t>ヒ</t>
    </rPh>
    <phoneticPr fontId="20"/>
  </si>
  <si>
    <t>(8)減価償却費</t>
    <rPh sb="3" eb="5">
      <t>ゲンカ</t>
    </rPh>
    <rPh sb="5" eb="7">
      <t>ショウキャク</t>
    </rPh>
    <rPh sb="7" eb="8">
      <t>ヒ</t>
    </rPh>
    <phoneticPr fontId="20"/>
  </si>
  <si>
    <r>
      <t>(</t>
    </r>
    <r>
      <rPr>
        <sz val="11"/>
        <color theme="1"/>
        <rFont val="ＭＳ Ｐゴシック"/>
        <family val="2"/>
        <charset val="128"/>
        <scheme val="minor"/>
      </rPr>
      <t>9)</t>
    </r>
    <r>
      <rPr>
        <sz val="11"/>
        <color theme="1"/>
        <rFont val="ＭＳ Ｐゴシック"/>
        <family val="2"/>
        <charset val="128"/>
        <scheme val="minor"/>
      </rPr>
      <t>支払利息</t>
    </r>
    <rPh sb="3" eb="5">
      <t>シハライ</t>
    </rPh>
    <rPh sb="5" eb="7">
      <t>リソク</t>
    </rPh>
    <phoneticPr fontId="20"/>
  </si>
  <si>
    <t>(9)支払利息</t>
    <rPh sb="3" eb="5">
      <t>シハライ</t>
    </rPh>
    <rPh sb="5" eb="7">
      <t>リソク</t>
    </rPh>
    <phoneticPr fontId="20"/>
  </si>
  <si>
    <t>(10)その他
営業経費</t>
    <rPh sb="6" eb="7">
      <t>タ</t>
    </rPh>
    <rPh sb="8" eb="10">
      <t>エイギョウ</t>
    </rPh>
    <rPh sb="10" eb="12">
      <t>ケイヒ</t>
    </rPh>
    <phoneticPr fontId="20"/>
  </si>
  <si>
    <t>(4)役員報酬</t>
    <rPh sb="3" eb="5">
      <t>ヤクイン</t>
    </rPh>
    <rPh sb="5" eb="7">
      <t>ホウシュウ</t>
    </rPh>
    <phoneticPr fontId="13"/>
  </si>
  <si>
    <t>(5)人件費※役員除く</t>
    <rPh sb="3" eb="6">
      <t>ジンケンヒ</t>
    </rPh>
    <rPh sb="7" eb="9">
      <t>ヤクイン</t>
    </rPh>
    <rPh sb="9" eb="10">
      <t>ノゾ</t>
    </rPh>
    <phoneticPr fontId="13"/>
  </si>
  <si>
    <t>(6)賃借料</t>
    <rPh sb="3" eb="6">
      <t>チンシャクリョウ</t>
    </rPh>
    <phoneticPr fontId="13"/>
  </si>
  <si>
    <t>(7)広告宣伝費</t>
    <rPh sb="3" eb="5">
      <t>コウコク</t>
    </rPh>
    <rPh sb="5" eb="8">
      <t>センデンヒ</t>
    </rPh>
    <phoneticPr fontId="13"/>
  </si>
  <si>
    <t>(8)減価償却費</t>
    <rPh sb="3" eb="8">
      <t>ゲンカショウキャクヒ</t>
    </rPh>
    <phoneticPr fontId="13"/>
  </si>
  <si>
    <t>(9)支払利息</t>
    <rPh sb="3" eb="5">
      <t>シハライ</t>
    </rPh>
    <rPh sb="5" eb="7">
      <t>リソク</t>
    </rPh>
    <phoneticPr fontId="13"/>
  </si>
  <si>
    <t>(10)その他営業経費</t>
    <rPh sb="6" eb="7">
      <t>タ</t>
    </rPh>
    <rPh sb="7" eb="9">
      <t>エイギョウ</t>
    </rPh>
    <rPh sb="9" eb="11">
      <t>ケイヒ</t>
    </rPh>
    <phoneticPr fontId="13"/>
  </si>
  <si>
    <t>(11)経費合計</t>
    <rPh sb="4" eb="6">
      <t>ケイヒ</t>
    </rPh>
    <rPh sb="6" eb="8">
      <t>ゴウケイ</t>
    </rPh>
    <phoneticPr fontId="13"/>
  </si>
  <si>
    <t>①1～12ヶ月</t>
    <rPh sb="6" eb="7">
      <t>ゲツ</t>
    </rPh>
    <phoneticPr fontId="13"/>
  </si>
  <si>
    <t>②13～24ヶ月</t>
    <rPh sb="7" eb="8">
      <t>ゲツ</t>
    </rPh>
    <phoneticPr fontId="13"/>
  </si>
  <si>
    <t>③25～36ヶ月</t>
    <rPh sb="7" eb="8">
      <t>ゲツ</t>
    </rPh>
    <phoneticPr fontId="13"/>
  </si>
  <si>
    <t>(3)外注加工費＜売上原価＞</t>
    <rPh sb="3" eb="5">
      <t>ガイチュウ</t>
    </rPh>
    <rPh sb="5" eb="8">
      <t>カコウヒ</t>
    </rPh>
    <rPh sb="9" eb="11">
      <t>ウリアゲ</t>
    </rPh>
    <rPh sb="11" eb="13">
      <t>ゲンカ</t>
    </rPh>
    <phoneticPr fontId="13"/>
  </si>
  <si>
    <r>
      <t xml:space="preserve">(3)
</t>
    </r>
    <r>
      <rPr>
        <sz val="10"/>
        <rFont val="ＭＳ Ｐゴシック"/>
        <family val="3"/>
        <charset val="128"/>
      </rPr>
      <t>外注加工費</t>
    </r>
    <rPh sb="4" eb="6">
      <t>ガイチュウ</t>
    </rPh>
    <rPh sb="6" eb="9">
      <t>カコウヒ</t>
    </rPh>
    <phoneticPr fontId="20"/>
  </si>
  <si>
    <t>＜資金調達＞</t>
    <rPh sb="1" eb="3">
      <t>シキン</t>
    </rPh>
    <rPh sb="3" eb="5">
      <t>チョウタツ</t>
    </rPh>
    <phoneticPr fontId="13"/>
  </si>
  <si>
    <t>※資金調達合計は“開業に必要な資金”の合計額と一致させてください。</t>
    <rPh sb="3" eb="5">
      <t>チョウタツ</t>
    </rPh>
    <phoneticPr fontId="13"/>
  </si>
  <si>
    <t>※開業に必要な資金合計は“資金調達合計”と一致させてください。</t>
    <rPh sb="13" eb="15">
      <t>シキン</t>
    </rPh>
    <rPh sb="15" eb="17">
      <t>チョウタツ</t>
    </rPh>
    <rPh sb="17" eb="19">
      <t>ゴウケイ</t>
    </rPh>
    <phoneticPr fontId="13"/>
  </si>
  <si>
    <r>
      <t>別シートの計画表①～③に</t>
    </r>
    <r>
      <rPr>
        <sz val="9"/>
        <rFont val="ＭＳ Ｐゴシック"/>
        <family val="3"/>
        <charset val="128"/>
      </rPr>
      <t>月別で詳細を入力してください（</t>
    </r>
    <r>
      <rPr>
        <b/>
        <sz val="9"/>
        <color rgb="FFFF0000"/>
        <rFont val="ＭＳ Ｐゴシック"/>
        <family val="3"/>
        <charset val="128"/>
      </rPr>
      <t>下記の表は別シートから自動反映です。直接入力はできません）</t>
    </r>
    <rPh sb="0" eb="1">
      <t>ベツ</t>
    </rPh>
    <rPh sb="5" eb="7">
      <t>ケイカク</t>
    </rPh>
    <rPh sb="7" eb="8">
      <t>ヒョウ</t>
    </rPh>
    <rPh sb="12" eb="14">
      <t>ツキベツ</t>
    </rPh>
    <rPh sb="15" eb="17">
      <t>ショウサイ</t>
    </rPh>
    <rPh sb="18" eb="20">
      <t>ニュウリョク</t>
    </rPh>
    <rPh sb="27" eb="29">
      <t>カキ</t>
    </rPh>
    <rPh sb="30" eb="31">
      <t>ヒョウ</t>
    </rPh>
    <rPh sb="32" eb="33">
      <t>ベツ</t>
    </rPh>
    <rPh sb="38" eb="40">
      <t>ジドウ</t>
    </rPh>
    <rPh sb="40" eb="42">
      <t>ハンエイ</t>
    </rPh>
    <rPh sb="45" eb="47">
      <t>チョクセツ</t>
    </rPh>
    <rPh sb="47" eb="49">
      <t>ニュウリョク</t>
    </rPh>
    <phoneticPr fontId="13"/>
  </si>
  <si>
    <t>(1)売上金額</t>
    <rPh sb="3" eb="5">
      <t>ウリアゲ</t>
    </rPh>
    <rPh sb="5" eb="7">
      <t>キンガク</t>
    </rPh>
    <phoneticPr fontId="13"/>
  </si>
  <si>
    <t>(1)売上金額＜売上高＞</t>
    <rPh sb="3" eb="5">
      <t>ウリアゲ</t>
    </rPh>
    <rPh sb="5" eb="7">
      <t>キンガク</t>
    </rPh>
    <rPh sb="8" eb="10">
      <t>ウリアゲ</t>
    </rPh>
    <rPh sb="10" eb="11">
      <t>ダカ</t>
    </rPh>
    <phoneticPr fontId="13"/>
  </si>
  <si>
    <t>【売上高】</t>
    <rPh sb="1" eb="3">
      <t>ウリアゲ</t>
    </rPh>
    <rPh sb="3" eb="4">
      <t>ダカ</t>
    </rPh>
    <phoneticPr fontId="20"/>
  </si>
  <si>
    <t>【売上原価】</t>
    <rPh sb="1" eb="3">
      <t>ウリアゲ</t>
    </rPh>
    <rPh sb="3" eb="5">
      <t>ゲンカ</t>
    </rPh>
    <phoneticPr fontId="13"/>
  </si>
  <si>
    <t>(12)税引前利益</t>
    <rPh sb="4" eb="6">
      <t>ゼイビキ</t>
    </rPh>
    <rPh sb="6" eb="7">
      <t>マエ</t>
    </rPh>
    <rPh sb="7" eb="9">
      <t>リエキ</t>
    </rPh>
    <phoneticPr fontId="13"/>
  </si>
  <si>
    <t>(13)営業収入</t>
    <phoneticPr fontId="13"/>
  </si>
  <si>
    <t>(14)仕入
外注支出</t>
    <phoneticPr fontId="13"/>
  </si>
  <si>
    <t>(15)その他
経費支出</t>
    <phoneticPr fontId="13"/>
  </si>
  <si>
    <t>(16)小計</t>
    <rPh sb="4" eb="6">
      <t>ショウケイ</t>
    </rPh>
    <phoneticPr fontId="13"/>
  </si>
  <si>
    <t>(17)法人税等</t>
    <rPh sb="4" eb="8">
      <t>ホウジンゼイトウ</t>
    </rPh>
    <phoneticPr fontId="13"/>
  </si>
  <si>
    <t>（17）法人税等</t>
    <rPh sb="4" eb="7">
      <t>ホウジンゼイ</t>
    </rPh>
    <rPh sb="7" eb="8">
      <t>トウ</t>
    </rPh>
    <phoneticPr fontId="13"/>
  </si>
  <si>
    <t>(18)営業収支</t>
    <rPh sb="4" eb="6">
      <t>エイギョウ</t>
    </rPh>
    <rPh sb="6" eb="8">
      <t>シュウシ</t>
    </rPh>
    <phoneticPr fontId="13"/>
  </si>
  <si>
    <t>(19)投資収支</t>
    <rPh sb="6" eb="8">
      <t>シュウシ</t>
    </rPh>
    <phoneticPr fontId="13"/>
  </si>
  <si>
    <t>(20)財務収支</t>
    <rPh sb="4" eb="6">
      <t>ザイム</t>
    </rPh>
    <rPh sb="6" eb="8">
      <t>シュウシ</t>
    </rPh>
    <phoneticPr fontId="13"/>
  </si>
  <si>
    <t>(21)差引収支合計</t>
    <rPh sb="4" eb="6">
      <t>サシヒキ</t>
    </rPh>
    <rPh sb="6" eb="8">
      <t>シュウシ</t>
    </rPh>
    <rPh sb="8" eb="10">
      <t>ゴウケイ</t>
    </rPh>
    <phoneticPr fontId="13"/>
  </si>
  <si>
    <t>(22)手元現預金残高</t>
    <rPh sb="4" eb="6">
      <t>テモト</t>
    </rPh>
    <rPh sb="6" eb="7">
      <t>ゲン</t>
    </rPh>
    <rPh sb="7" eb="9">
      <t>ヨキン</t>
    </rPh>
    <rPh sb="9" eb="11">
      <t>ザンダカ</t>
    </rPh>
    <phoneticPr fontId="13"/>
  </si>
  <si>
    <t>(14)仕入・外注支出</t>
    <rPh sb="7" eb="9">
      <t>ガイチュウ</t>
    </rPh>
    <rPh sb="9" eb="11">
      <t>シシュツ</t>
    </rPh>
    <phoneticPr fontId="13"/>
  </si>
  <si>
    <t>(15)その他経費支出</t>
    <rPh sb="6" eb="7">
      <t>タ</t>
    </rPh>
    <phoneticPr fontId="13"/>
  </si>
  <si>
    <t>(11)合計【(4)～(10)を合計】</t>
    <rPh sb="4" eb="6">
      <t>ゴウケイ</t>
    </rPh>
    <rPh sb="16" eb="18">
      <t>ゴウケイ</t>
    </rPh>
    <phoneticPr fontId="20"/>
  </si>
  <si>
    <t>(12)月間損益【(1)-(2)-(3)-(11)】</t>
    <rPh sb="4" eb="6">
      <t>ゲッカン</t>
    </rPh>
    <rPh sb="6" eb="8">
      <t>ソンエキ</t>
    </rPh>
    <phoneticPr fontId="20"/>
  </si>
  <si>
    <t>　</t>
    <phoneticPr fontId="13"/>
  </si>
  <si>
    <r>
      <t>(1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1"/>
        <color theme="1"/>
        <rFont val="ＭＳ Ｐゴシック"/>
        <family val="2"/>
        <charset val="128"/>
        <scheme val="minor"/>
      </rPr>
      <t>小計【(13)-(14)-(15)】</t>
    </r>
    <rPh sb="4" eb="6">
      <t>ショウケイ</t>
    </rPh>
    <phoneticPr fontId="13"/>
  </si>
  <si>
    <r>
      <t>(1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1"/>
        <color theme="1"/>
        <rFont val="ＭＳ Ｐゴシック"/>
        <family val="2"/>
        <charset val="128"/>
        <scheme val="minor"/>
      </rPr>
      <t>差引収支【(16)-(17)】</t>
    </r>
    <rPh sb="4" eb="6">
      <t>サシヒキ</t>
    </rPh>
    <rPh sb="6" eb="8">
      <t>シュウシ</t>
    </rPh>
    <phoneticPr fontId="13"/>
  </si>
  <si>
    <t>(16)小計【(13)-(14)-(15)】</t>
    <rPh sb="4" eb="6">
      <t>ショウケイ</t>
    </rPh>
    <phoneticPr fontId="13"/>
  </si>
  <si>
    <t>(22)手元現預金残高【前月(22)+当月(21)】</t>
    <rPh sb="4" eb="6">
      <t>テモト</t>
    </rPh>
    <rPh sb="6" eb="9">
      <t>ゲンヨキン</t>
    </rPh>
    <rPh sb="9" eb="11">
      <t>ザンダカ</t>
    </rPh>
    <rPh sb="12" eb="14">
      <t>ゼンゲツ</t>
    </rPh>
    <rPh sb="19" eb="21">
      <t>トウゲツ</t>
    </rPh>
    <phoneticPr fontId="13"/>
  </si>
  <si>
    <r>
      <t>② 弊社からの希望借入額、返済期間に関して　</t>
    </r>
    <r>
      <rPr>
        <b/>
        <sz val="8"/>
        <rFont val="ＭＳ Ｐゴシック"/>
        <family val="3"/>
        <charset val="128"/>
      </rPr>
      <t>※希望返済期間は据置期間最長２年を含め１０年以内で設定してください。</t>
    </r>
    <rPh sb="2" eb="4">
      <t>ヘイシャ</t>
    </rPh>
    <rPh sb="7" eb="9">
      <t>キボウ</t>
    </rPh>
    <rPh sb="9" eb="11">
      <t>カリイレ</t>
    </rPh>
    <rPh sb="11" eb="12">
      <t>ガク</t>
    </rPh>
    <rPh sb="13" eb="15">
      <t>ヘンサイ</t>
    </rPh>
    <rPh sb="15" eb="17">
      <t>キカン</t>
    </rPh>
    <rPh sb="18" eb="19">
      <t>カン</t>
    </rPh>
    <rPh sb="23" eb="25">
      <t>キボウ</t>
    </rPh>
    <rPh sb="25" eb="27">
      <t>ヘンサイ</t>
    </rPh>
    <rPh sb="27" eb="29">
      <t>キカン</t>
    </rPh>
    <rPh sb="30" eb="31">
      <t>ス</t>
    </rPh>
    <rPh sb="31" eb="32">
      <t>オ</t>
    </rPh>
    <rPh sb="32" eb="34">
      <t>キカン</t>
    </rPh>
    <rPh sb="34" eb="36">
      <t>サイチョウ</t>
    </rPh>
    <rPh sb="37" eb="38">
      <t>ネン</t>
    </rPh>
    <rPh sb="39" eb="40">
      <t>フク</t>
    </rPh>
    <rPh sb="43" eb="44">
      <t>ネン</t>
    </rPh>
    <rPh sb="44" eb="46">
      <t>イナイ</t>
    </rPh>
    <rPh sb="47" eb="49">
      <t>セッテイ</t>
    </rPh>
    <phoneticPr fontId="13"/>
  </si>
  <si>
    <r>
      <t>(13)営業収入</t>
    </r>
    <r>
      <rPr>
        <sz val="10"/>
        <color theme="1"/>
        <rFont val="ＭＳ Ｐゴシック"/>
        <family val="3"/>
        <charset val="128"/>
        <scheme val="minor"/>
      </rPr>
      <t>※1</t>
    </r>
    <phoneticPr fontId="13"/>
  </si>
  <si>
    <r>
      <t>(13)営業収入</t>
    </r>
    <r>
      <rPr>
        <sz val="10"/>
        <color theme="1"/>
        <rFont val="ＭＳ Ｐゴシック"/>
        <family val="3"/>
        <charset val="128"/>
        <scheme val="minor"/>
      </rPr>
      <t>※1</t>
    </r>
    <phoneticPr fontId="13"/>
  </si>
  <si>
    <t>※2</t>
    <phoneticPr fontId="13"/>
  </si>
  <si>
    <t>(19)差引収支【※2合計】</t>
    <rPh sb="4" eb="6">
      <t>サシヒキ</t>
    </rPh>
    <rPh sb="6" eb="8">
      <t>シュウシ</t>
    </rPh>
    <rPh sb="11" eb="13">
      <t>ゴウケイ</t>
    </rPh>
    <phoneticPr fontId="13"/>
  </si>
  <si>
    <t>(21)差引収支合計【(18)-(19)+(20)】</t>
    <rPh sb="4" eb="6">
      <t>サシヒキ</t>
    </rPh>
    <rPh sb="6" eb="8">
      <t>シュウシ</t>
    </rPh>
    <rPh sb="8" eb="10">
      <t>ゴウケイ</t>
    </rPh>
    <phoneticPr fontId="13"/>
  </si>
  <si>
    <t>(20)差引収支【①+②-③】</t>
    <rPh sb="4" eb="6">
      <t>サシヒキ</t>
    </rPh>
    <rPh sb="6" eb="8">
      <t>シュウシ</t>
    </rPh>
    <phoneticPr fontId="13"/>
  </si>
  <si>
    <t>①自己資金※3</t>
    <rPh sb="1" eb="3">
      <t>ジコ</t>
    </rPh>
    <rPh sb="3" eb="5">
      <t>シキン</t>
    </rPh>
    <phoneticPr fontId="13"/>
  </si>
  <si>
    <t>②借入調達※4</t>
    <rPh sb="1" eb="3">
      <t>カリイレ</t>
    </rPh>
    <rPh sb="3" eb="5">
      <t>チョウタツ</t>
    </rPh>
    <phoneticPr fontId="13"/>
  </si>
  <si>
    <t>③借入返済※5</t>
    <rPh sb="1" eb="3">
      <t>カリイレ</t>
    </rPh>
    <rPh sb="3" eb="5">
      <t>ヘンサイ</t>
    </rPh>
    <phoneticPr fontId="13"/>
  </si>
  <si>
    <t>※1…当月の売上高のうち現金での回収額＋前月までに発生した売掛金のうち当月の回収額　　　※2…購入する資産の名称を記載する　　　※3…自分の貯金から会社に拠出する金額　　　※4…弊社からの貸付金など　　　※5…返済する元本額を記載する（利息は（9）支払利息に記載すること）</t>
    <rPh sb="3" eb="5">
      <t>トウゲツ</t>
    </rPh>
    <rPh sb="6" eb="8">
      <t>ウリアゲ</t>
    </rPh>
    <rPh sb="8" eb="9">
      <t>タカ</t>
    </rPh>
    <rPh sb="12" eb="14">
      <t>ゲンキン</t>
    </rPh>
    <rPh sb="16" eb="18">
      <t>カイシュウ</t>
    </rPh>
    <rPh sb="18" eb="19">
      <t>ガク</t>
    </rPh>
    <rPh sb="20" eb="22">
      <t>ゼンゲツ</t>
    </rPh>
    <rPh sb="25" eb="27">
      <t>ハッセイ</t>
    </rPh>
    <rPh sb="29" eb="32">
      <t>ウリカケキン</t>
    </rPh>
    <rPh sb="35" eb="37">
      <t>トウゲツ</t>
    </rPh>
    <rPh sb="38" eb="40">
      <t>カイシュウ</t>
    </rPh>
    <rPh sb="40" eb="41">
      <t>ガク</t>
    </rPh>
    <rPh sb="54" eb="56">
      <t>メイショウ</t>
    </rPh>
    <rPh sb="67" eb="69">
      <t>ジブン</t>
    </rPh>
    <rPh sb="70" eb="72">
      <t>チョキン</t>
    </rPh>
    <rPh sb="74" eb="76">
      <t>カイシャ</t>
    </rPh>
    <rPh sb="77" eb="79">
      <t>キョシュツ</t>
    </rPh>
    <rPh sb="81" eb="83">
      <t>キンガク</t>
    </rPh>
    <rPh sb="89" eb="91">
      <t>ヘイシャ</t>
    </rPh>
    <rPh sb="94" eb="96">
      <t>カシツケ</t>
    </rPh>
    <rPh sb="96" eb="97">
      <t>キン</t>
    </rPh>
    <rPh sb="105" eb="107">
      <t>ヘンサイ</t>
    </rPh>
    <rPh sb="109" eb="111">
      <t>ガンポン</t>
    </rPh>
    <rPh sb="111" eb="112">
      <t>ガク</t>
    </rPh>
    <rPh sb="113" eb="115">
      <t>キサイ</t>
    </rPh>
    <rPh sb="118" eb="120">
      <t>リソク</t>
    </rPh>
    <rPh sb="124" eb="126">
      <t>シハラ</t>
    </rPh>
    <rPh sb="126" eb="128">
      <t>リソク</t>
    </rPh>
    <rPh sb="129" eb="131">
      <t>キサイ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</si>
</sst>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1"/>
      <color indexed="8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28" fillId="0" borderId="0" applyFont="0" applyFill="0" applyBorder="0" applyAlignment="0" applyProtection="0">
      <alignment vertical="center"/>
    </xf>
  </cellStyleXfs>
  <cellXfs count="595">
    <xf numFmtId="0" fontId="0" fillId="0" borderId="0" xfId="0">
      <alignment vertical="center"/>
    </xf>
    <xf numFmtId="0" fontId="18" fillId="0" borderId="0" xfId="1" applyFont="1">
      <alignment vertical="center"/>
    </xf>
    <xf numFmtId="0" fontId="11" fillId="0" borderId="0" xfId="1" applyFont="1">
      <alignment vertical="center"/>
    </xf>
    <xf numFmtId="0" fontId="11" fillId="0" borderId="0" xfId="1" applyAlignment="1">
      <alignment horizontal="center" vertical="center"/>
    </xf>
    <xf numFmtId="0" fontId="11" fillId="0" borderId="0" xfId="1" applyBorder="1">
      <alignment vertical="center"/>
    </xf>
    <xf numFmtId="0" fontId="11" fillId="0" borderId="0" xfId="1" applyAlignment="1">
      <alignment horizontal="right" vertical="center"/>
    </xf>
    <xf numFmtId="0" fontId="19" fillId="0" borderId="0" xfId="1" applyFont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0" xfId="1" applyFont="1" applyFill="1">
      <alignment vertical="center"/>
    </xf>
    <xf numFmtId="0" fontId="19" fillId="0" borderId="0" xfId="1" applyFont="1" applyAlignment="1">
      <alignment horizontal="center" vertical="center"/>
    </xf>
    <xf numFmtId="0" fontId="19" fillId="0" borderId="0" xfId="1" applyFont="1">
      <alignment vertical="center"/>
    </xf>
    <xf numFmtId="38" fontId="21" fillId="4" borderId="71" xfId="2" applyFont="1" applyFill="1" applyBorder="1">
      <alignment vertical="center"/>
    </xf>
    <xf numFmtId="0" fontId="19" fillId="0" borderId="0" xfId="1" applyFont="1" applyAlignment="1">
      <alignment vertical="center" wrapText="1"/>
    </xf>
    <xf numFmtId="0" fontId="11" fillId="0" borderId="0" xfId="1" applyAlignment="1">
      <alignment vertical="center" wrapText="1"/>
    </xf>
    <xf numFmtId="38" fontId="19" fillId="4" borderId="31" xfId="2" applyFont="1" applyFill="1" applyBorder="1">
      <alignment vertical="center"/>
    </xf>
    <xf numFmtId="0" fontId="19" fillId="0" borderId="0" xfId="1" applyFont="1" applyAlignment="1">
      <alignment horizontal="left"/>
    </xf>
    <xf numFmtId="0" fontId="11" fillId="0" borderId="0" xfId="1">
      <alignment vertical="center"/>
    </xf>
    <xf numFmtId="0" fontId="11" fillId="0" borderId="0" xfId="1" applyFill="1" applyBorder="1">
      <alignment vertical="center"/>
    </xf>
    <xf numFmtId="38" fontId="11" fillId="4" borderId="9" xfId="1" applyNumberFormat="1" applyFill="1" applyBorder="1">
      <alignment vertical="center"/>
    </xf>
    <xf numFmtId="0" fontId="19" fillId="0" borderId="0" xfId="1" applyFont="1" applyAlignment="1"/>
    <xf numFmtId="0" fontId="11" fillId="0" borderId="0" xfId="1" applyAlignment="1">
      <alignment horizontal="right"/>
    </xf>
    <xf numFmtId="38" fontId="19" fillId="4" borderId="78" xfId="2" applyFont="1" applyFill="1" applyBorder="1">
      <alignment vertical="center"/>
    </xf>
    <xf numFmtId="38" fontId="19" fillId="4" borderId="79" xfId="2" applyFont="1" applyFill="1" applyBorder="1">
      <alignment vertical="center"/>
    </xf>
    <xf numFmtId="38" fontId="28" fillId="4" borderId="20" xfId="2" applyFont="1" applyFill="1" applyBorder="1">
      <alignment vertical="center"/>
    </xf>
    <xf numFmtId="38" fontId="28" fillId="4" borderId="68" xfId="2" applyFont="1" applyFill="1" applyBorder="1">
      <alignment vertical="center"/>
    </xf>
    <xf numFmtId="38" fontId="19" fillId="4" borderId="85" xfId="2" applyFont="1" applyFill="1" applyBorder="1">
      <alignment vertical="center"/>
    </xf>
    <xf numFmtId="38" fontId="8" fillId="4" borderId="20" xfId="1" applyNumberFormat="1" applyFont="1" applyFill="1" applyBorder="1">
      <alignment vertical="center"/>
    </xf>
    <xf numFmtId="38" fontId="11" fillId="4" borderId="67" xfId="1" applyNumberFormat="1" applyFill="1" applyBorder="1">
      <alignment vertical="center"/>
    </xf>
    <xf numFmtId="38" fontId="19" fillId="4" borderId="13" xfId="1" applyNumberFormat="1" applyFont="1" applyFill="1" applyBorder="1">
      <alignment vertical="center"/>
    </xf>
    <xf numFmtId="38" fontId="19" fillId="4" borderId="69" xfId="1" applyNumberFormat="1" applyFont="1" applyFill="1" applyBorder="1">
      <alignment vertical="center"/>
    </xf>
    <xf numFmtId="38" fontId="19" fillId="4" borderId="23" xfId="1" applyNumberFormat="1" applyFont="1" applyFill="1" applyBorder="1">
      <alignment vertical="center"/>
    </xf>
    <xf numFmtId="38" fontId="0" fillId="5" borderId="28" xfId="2" applyFont="1" applyFill="1" applyBorder="1" applyAlignment="1">
      <alignment horizontal="center" vertical="center"/>
    </xf>
    <xf numFmtId="38" fontId="21" fillId="5" borderId="29" xfId="2" applyFont="1" applyFill="1" applyBorder="1" applyAlignment="1">
      <alignment horizontal="center" vertical="center"/>
    </xf>
    <xf numFmtId="38" fontId="22" fillId="5" borderId="70" xfId="2" applyFont="1" applyFill="1" applyBorder="1" applyAlignment="1">
      <alignment horizontal="center" vertical="center"/>
    </xf>
    <xf numFmtId="38" fontId="23" fillId="5" borderId="13" xfId="2" applyFont="1" applyFill="1" applyBorder="1" applyAlignment="1">
      <alignment horizontal="center" vertical="center" wrapText="1"/>
    </xf>
    <xf numFmtId="38" fontId="0" fillId="5" borderId="29" xfId="2" applyFont="1" applyFill="1" applyBorder="1" applyAlignment="1">
      <alignment horizontal="center" vertical="center"/>
    </xf>
    <xf numFmtId="0" fontId="25" fillId="2" borderId="0" xfId="0" applyFont="1" applyFill="1" applyBorder="1" applyAlignment="1" applyProtection="1">
      <alignment horizontal="left" wrapText="1"/>
      <protection locked="0"/>
    </xf>
    <xf numFmtId="0" fontId="17" fillId="2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Protection="1">
      <alignment vertical="center"/>
      <protection locked="0"/>
    </xf>
    <xf numFmtId="0" fontId="15" fillId="0" borderId="39" xfId="0" applyFont="1" applyBorder="1" applyProtection="1">
      <alignment vertical="center"/>
      <protection locked="0"/>
    </xf>
    <xf numFmtId="0" fontId="15" fillId="0" borderId="0" xfId="0" applyFont="1" applyBorder="1" applyProtection="1">
      <alignment vertical="center"/>
      <protection locked="0"/>
    </xf>
    <xf numFmtId="0" fontId="15" fillId="2" borderId="0" xfId="0" applyFont="1" applyFill="1" applyProtection="1">
      <alignment vertical="center"/>
      <protection locked="0"/>
    </xf>
    <xf numFmtId="0" fontId="16" fillId="2" borderId="0" xfId="0" applyFont="1" applyFill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5" fillId="2" borderId="0" xfId="0" applyFont="1" applyFill="1" applyBorder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99" xfId="0" applyFont="1" applyBorder="1" applyProtection="1">
      <alignment vertical="center"/>
      <protection locked="0"/>
    </xf>
    <xf numFmtId="0" fontId="15" fillId="0" borderId="98" xfId="0" applyFont="1" applyBorder="1" applyAlignment="1" applyProtection="1">
      <alignment vertical="center"/>
      <protection locked="0"/>
    </xf>
    <xf numFmtId="0" fontId="15" fillId="0" borderId="5" xfId="0" applyFont="1" applyBorder="1" applyProtection="1">
      <alignment vertical="center"/>
      <protection locked="0"/>
    </xf>
    <xf numFmtId="0" fontId="15" fillId="0" borderId="4" xfId="0" applyFont="1" applyBorder="1" applyAlignment="1" applyProtection="1">
      <alignment vertical="center"/>
      <protection locked="0"/>
    </xf>
    <xf numFmtId="0" fontId="30" fillId="2" borderId="35" xfId="0" applyFont="1" applyFill="1" applyBorder="1" applyAlignment="1" applyProtection="1">
      <protection locked="0"/>
    </xf>
    <xf numFmtId="0" fontId="31" fillId="2" borderId="35" xfId="0" applyFont="1" applyFill="1" applyBorder="1" applyAlignment="1" applyProtection="1">
      <protection locked="0"/>
    </xf>
    <xf numFmtId="0" fontId="31" fillId="2" borderId="0" xfId="0" applyFont="1" applyFill="1" applyAlignment="1" applyProtection="1">
      <protection locked="0"/>
    </xf>
    <xf numFmtId="0" fontId="16" fillId="0" borderId="0" xfId="0" applyFont="1" applyAlignment="1" applyProtection="1">
      <protection locked="0"/>
    </xf>
    <xf numFmtId="0" fontId="16" fillId="2" borderId="0" xfId="0" applyFont="1" applyFill="1" applyProtection="1">
      <alignment vertical="center"/>
    </xf>
    <xf numFmtId="0" fontId="16" fillId="6" borderId="45" xfId="0" applyFont="1" applyFill="1" applyBorder="1" applyAlignment="1" applyProtection="1">
      <alignment vertical="center"/>
    </xf>
    <xf numFmtId="0" fontId="31" fillId="2" borderId="0" xfId="0" applyFont="1" applyFill="1" applyAlignment="1" applyProtection="1">
      <alignment vertical="center"/>
    </xf>
    <xf numFmtId="0" fontId="16" fillId="0" borderId="0" xfId="0" applyFont="1" applyProtection="1">
      <alignment vertical="center"/>
    </xf>
    <xf numFmtId="0" fontId="15" fillId="0" borderId="0" xfId="0" applyFont="1" applyFill="1" applyProtection="1">
      <alignment vertical="center"/>
    </xf>
    <xf numFmtId="0" fontId="15" fillId="0" borderId="0" xfId="0" applyFont="1" applyProtection="1">
      <alignment vertical="center"/>
    </xf>
    <xf numFmtId="0" fontId="27" fillId="2" borderId="0" xfId="0" applyFont="1" applyFill="1" applyBorder="1" applyAlignment="1" applyProtection="1">
      <alignment horizontal="left" wrapText="1"/>
    </xf>
    <xf numFmtId="0" fontId="17" fillId="5" borderId="35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7" fillId="5" borderId="25" xfId="0" applyFont="1" applyFill="1" applyBorder="1" applyProtection="1">
      <alignment vertical="center"/>
    </xf>
    <xf numFmtId="0" fontId="15" fillId="2" borderId="0" xfId="0" applyFont="1" applyFill="1" applyBorder="1" applyAlignment="1" applyProtection="1">
      <alignment horizontal="center" vertical="top"/>
    </xf>
    <xf numFmtId="0" fontId="17" fillId="4" borderId="6" xfId="0" applyFont="1" applyFill="1" applyBorder="1" applyProtection="1">
      <alignment vertical="center"/>
    </xf>
    <xf numFmtId="0" fontId="17" fillId="4" borderId="72" xfId="0" applyFont="1" applyFill="1" applyBorder="1" applyProtection="1">
      <alignment vertical="center"/>
    </xf>
    <xf numFmtId="0" fontId="15" fillId="2" borderId="39" xfId="0" applyFont="1" applyFill="1" applyBorder="1" applyAlignment="1" applyProtection="1">
      <alignment horizontal="center" vertical="top"/>
    </xf>
    <xf numFmtId="0" fontId="17" fillId="4" borderId="59" xfId="0" applyFont="1" applyFill="1" applyBorder="1" applyProtection="1">
      <alignment vertical="center"/>
    </xf>
    <xf numFmtId="0" fontId="17" fillId="4" borderId="61" xfId="0" applyFont="1" applyFill="1" applyBorder="1" applyProtection="1">
      <alignment vertical="center"/>
    </xf>
    <xf numFmtId="0" fontId="15" fillId="2" borderId="0" xfId="0" applyFont="1" applyFill="1" applyProtection="1">
      <alignment vertical="center"/>
    </xf>
    <xf numFmtId="0" fontId="17" fillId="4" borderId="3" xfId="0" applyFont="1" applyFill="1" applyBorder="1" applyProtection="1">
      <alignment vertical="center"/>
    </xf>
    <xf numFmtId="0" fontId="17" fillId="4" borderId="19" xfId="0" applyFont="1" applyFill="1" applyBorder="1" applyProtection="1">
      <alignment vertical="center"/>
    </xf>
    <xf numFmtId="0" fontId="17" fillId="4" borderId="26" xfId="0" applyFont="1" applyFill="1" applyBorder="1" applyProtection="1">
      <alignment vertical="center"/>
    </xf>
    <xf numFmtId="0" fontId="17" fillId="4" borderId="27" xfId="0" applyFont="1" applyFill="1" applyBorder="1" applyProtection="1">
      <alignment vertical="center"/>
    </xf>
    <xf numFmtId="0" fontId="15" fillId="5" borderId="43" xfId="0" applyFont="1" applyFill="1" applyBorder="1" applyAlignment="1" applyProtection="1">
      <alignment vertical="center"/>
    </xf>
    <xf numFmtId="0" fontId="15" fillId="5" borderId="44" xfId="0" applyFont="1" applyFill="1" applyBorder="1" applyAlignment="1" applyProtection="1">
      <alignment vertical="center"/>
    </xf>
    <xf numFmtId="0" fontId="17" fillId="3" borderId="100" xfId="0" applyFont="1" applyFill="1" applyBorder="1" applyAlignment="1" applyProtection="1">
      <alignment vertical="center"/>
    </xf>
    <xf numFmtId="0" fontId="17" fillId="3" borderId="6" xfId="0" applyFont="1" applyFill="1" applyBorder="1" applyAlignment="1" applyProtection="1">
      <alignment vertical="center"/>
    </xf>
    <xf numFmtId="0" fontId="15" fillId="3" borderId="100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center" vertical="center"/>
    </xf>
    <xf numFmtId="0" fontId="17" fillId="3" borderId="97" xfId="0" applyFont="1" applyFill="1" applyBorder="1" applyProtection="1">
      <alignment vertical="center"/>
    </xf>
    <xf numFmtId="0" fontId="17" fillId="3" borderId="72" xfId="0" applyFont="1" applyFill="1" applyBorder="1" applyProtection="1">
      <alignment vertical="center"/>
    </xf>
    <xf numFmtId="0" fontId="17" fillId="3" borderId="45" xfId="0" applyFont="1" applyFill="1" applyBorder="1" applyAlignment="1" applyProtection="1">
      <alignment vertical="center"/>
    </xf>
    <xf numFmtId="0" fontId="17" fillId="3" borderId="45" xfId="0" applyFont="1" applyFill="1" applyBorder="1" applyProtection="1">
      <alignment vertical="center"/>
    </xf>
    <xf numFmtId="0" fontId="32" fillId="6" borderId="45" xfId="0" applyFont="1" applyFill="1" applyBorder="1" applyAlignment="1" applyProtection="1">
      <alignment vertical="center"/>
    </xf>
    <xf numFmtId="0" fontId="17" fillId="4" borderId="4" xfId="0" applyFont="1" applyFill="1" applyBorder="1" applyAlignment="1" applyProtection="1">
      <alignment vertical="center"/>
    </xf>
    <xf numFmtId="0" fontId="17" fillId="4" borderId="2" xfId="0" applyFont="1" applyFill="1" applyBorder="1" applyAlignment="1" applyProtection="1">
      <alignment vertical="center"/>
    </xf>
    <xf numFmtId="0" fontId="17" fillId="3" borderId="98" xfId="0" applyFont="1" applyFill="1" applyBorder="1" applyAlignment="1" applyProtection="1">
      <alignment vertical="center"/>
    </xf>
    <xf numFmtId="0" fontId="17" fillId="3" borderId="93" xfId="0" applyFont="1" applyFill="1" applyBorder="1" applyAlignment="1" applyProtection="1">
      <alignment vertical="center"/>
    </xf>
    <xf numFmtId="0" fontId="17" fillId="3" borderId="4" xfId="0" applyFont="1" applyFill="1" applyBorder="1" applyAlignment="1" applyProtection="1">
      <alignment vertical="center"/>
    </xf>
    <xf numFmtId="0" fontId="12" fillId="0" borderId="0" xfId="0" applyFont="1" applyFill="1" applyProtection="1">
      <alignment vertical="center"/>
    </xf>
    <xf numFmtId="0" fontId="14" fillId="2" borderId="0" xfId="0" applyFont="1" applyFill="1" applyProtection="1">
      <alignment vertical="center"/>
    </xf>
    <xf numFmtId="0" fontId="12" fillId="2" borderId="0" xfId="0" applyFont="1" applyFill="1" applyProtection="1">
      <alignment vertical="center"/>
    </xf>
    <xf numFmtId="0" fontId="12" fillId="0" borderId="0" xfId="0" applyFont="1" applyProtection="1">
      <alignment vertical="center"/>
    </xf>
    <xf numFmtId="0" fontId="17" fillId="4" borderId="58" xfId="0" applyFont="1" applyFill="1" applyBorder="1" applyProtection="1">
      <alignment vertical="center"/>
    </xf>
    <xf numFmtId="38" fontId="22" fillId="5" borderId="100" xfId="2" applyFont="1" applyFill="1" applyBorder="1" applyAlignment="1">
      <alignment horizontal="center" vertical="center"/>
    </xf>
    <xf numFmtId="38" fontId="23" fillId="5" borderId="6" xfId="2" applyFont="1" applyFill="1" applyBorder="1" applyAlignment="1">
      <alignment horizontal="center" vertical="center" wrapText="1"/>
    </xf>
    <xf numFmtId="38" fontId="21" fillId="4" borderId="117" xfId="2" applyFont="1" applyFill="1" applyBorder="1">
      <alignment vertical="center"/>
    </xf>
    <xf numFmtId="38" fontId="23" fillId="5" borderId="26" xfId="2" applyFont="1" applyFill="1" applyBorder="1" applyAlignment="1">
      <alignment horizontal="center" vertical="center" wrapText="1"/>
    </xf>
    <xf numFmtId="0" fontId="31" fillId="2" borderId="0" xfId="0" applyFont="1" applyFill="1" applyProtection="1">
      <alignment vertical="center"/>
    </xf>
    <xf numFmtId="0" fontId="15" fillId="2" borderId="46" xfId="0" applyFont="1" applyFill="1" applyBorder="1" applyProtection="1">
      <alignment vertical="center"/>
    </xf>
    <xf numFmtId="0" fontId="16" fillId="2" borderId="0" xfId="0" applyFont="1" applyFill="1" applyAlignment="1" applyProtection="1"/>
    <xf numFmtId="38" fontId="22" fillId="5" borderId="92" xfId="2" applyFont="1" applyFill="1" applyBorder="1" applyAlignment="1">
      <alignment horizontal="center" vertical="center"/>
    </xf>
    <xf numFmtId="38" fontId="22" fillId="5" borderId="120" xfId="2" applyFont="1" applyFill="1" applyBorder="1" applyAlignment="1">
      <alignment horizontal="center" vertical="center"/>
    </xf>
    <xf numFmtId="38" fontId="21" fillId="4" borderId="121" xfId="2" applyFont="1" applyFill="1" applyBorder="1">
      <alignment vertical="center"/>
    </xf>
    <xf numFmtId="38" fontId="19" fillId="4" borderId="87" xfId="2" applyFont="1" applyFill="1" applyBorder="1">
      <alignment vertical="center"/>
    </xf>
    <xf numFmtId="38" fontId="19" fillId="4" borderId="122" xfId="2" applyFont="1" applyFill="1" applyBorder="1">
      <alignment vertical="center"/>
    </xf>
    <xf numFmtId="38" fontId="11" fillId="0" borderId="9" xfId="1" applyNumberFormat="1" applyBorder="1" applyProtection="1">
      <alignment vertical="center"/>
      <protection locked="0"/>
    </xf>
    <xf numFmtId="38" fontId="0" fillId="0" borderId="120" xfId="2" applyFont="1" applyBorder="1" applyProtection="1">
      <alignment vertical="center"/>
      <protection locked="0"/>
    </xf>
    <xf numFmtId="0" fontId="22" fillId="0" borderId="13" xfId="2" applyNumberFormat="1" applyFont="1" applyBorder="1" applyAlignment="1" applyProtection="1">
      <alignment vertical="top" wrapText="1"/>
      <protection locked="0"/>
    </xf>
    <xf numFmtId="38" fontId="0" fillId="0" borderId="70" xfId="2" applyFont="1" applyBorder="1" applyProtection="1">
      <alignment vertical="center"/>
      <protection locked="0"/>
    </xf>
    <xf numFmtId="38" fontId="0" fillId="0" borderId="90" xfId="2" applyFont="1" applyBorder="1" applyProtection="1">
      <alignment vertical="center"/>
      <protection locked="0"/>
    </xf>
    <xf numFmtId="0" fontId="22" fillId="0" borderId="31" xfId="2" applyNumberFormat="1" applyFont="1" applyBorder="1" applyAlignment="1" applyProtection="1">
      <alignment vertical="top" wrapText="1"/>
      <protection locked="0"/>
    </xf>
    <xf numFmtId="38" fontId="28" fillId="0" borderId="9" xfId="2" applyFont="1" applyBorder="1" applyProtection="1">
      <alignment vertical="center"/>
      <protection locked="0"/>
    </xf>
    <xf numFmtId="38" fontId="28" fillId="0" borderId="67" xfId="2" applyFont="1" applyBorder="1" applyProtection="1">
      <alignment vertical="center"/>
      <protection locked="0"/>
    </xf>
    <xf numFmtId="0" fontId="4" fillId="5" borderId="10" xfId="1" applyFont="1" applyFill="1" applyBorder="1" applyAlignment="1">
      <alignment vertical="center" shrinkToFit="1"/>
    </xf>
    <xf numFmtId="0" fontId="4" fillId="5" borderId="7" xfId="1" applyFont="1" applyFill="1" applyBorder="1" applyAlignment="1">
      <alignment vertical="center" shrinkToFit="1"/>
    </xf>
    <xf numFmtId="38" fontId="11" fillId="7" borderId="9" xfId="1" applyNumberFormat="1" applyFill="1" applyBorder="1">
      <alignment vertical="center"/>
    </xf>
    <xf numFmtId="38" fontId="11" fillId="4" borderId="20" xfId="1" applyNumberFormat="1" applyFill="1" applyBorder="1">
      <alignment vertical="center"/>
    </xf>
    <xf numFmtId="38" fontId="19" fillId="7" borderId="33" xfId="1" applyNumberFormat="1" applyFont="1" applyFill="1" applyBorder="1">
      <alignment vertical="center"/>
    </xf>
    <xf numFmtId="38" fontId="11" fillId="7" borderId="20" xfId="1" applyNumberFormat="1" applyFill="1" applyBorder="1">
      <alignment vertical="center"/>
    </xf>
    <xf numFmtId="38" fontId="11" fillId="4" borderId="68" xfId="1" applyNumberFormat="1" applyFill="1" applyBorder="1">
      <alignment vertical="center"/>
    </xf>
    <xf numFmtId="38" fontId="23" fillId="2" borderId="118" xfId="2" applyFont="1" applyFill="1" applyBorder="1" applyAlignment="1" applyProtection="1">
      <alignment horizontal="left" vertical="center"/>
      <protection locked="0"/>
    </xf>
    <xf numFmtId="38" fontId="40" fillId="2" borderId="118" xfId="2" applyFont="1" applyFill="1" applyBorder="1" applyAlignment="1" applyProtection="1">
      <alignment horizontal="left" vertical="center"/>
      <protection locked="0"/>
    </xf>
    <xf numFmtId="38" fontId="23" fillId="4" borderId="119" xfId="2" applyFont="1" applyFill="1" applyBorder="1" applyAlignment="1" applyProtection="1">
      <alignment horizontal="left" vertical="center"/>
      <protection locked="0"/>
    </xf>
    <xf numFmtId="0" fontId="23" fillId="4" borderId="69" xfId="2" applyNumberFormat="1" applyFont="1" applyFill="1" applyBorder="1" applyAlignment="1" applyProtection="1">
      <alignment horizontal="left" vertical="center" wrapText="1"/>
      <protection locked="0"/>
    </xf>
    <xf numFmtId="0" fontId="23" fillId="4" borderId="85" xfId="2" applyNumberFormat="1" applyFont="1" applyFill="1" applyBorder="1" applyAlignment="1" applyProtection="1">
      <alignment horizontal="left" vertical="center" wrapText="1"/>
      <protection locked="0"/>
    </xf>
    <xf numFmtId="38" fontId="40" fillId="4" borderId="119" xfId="2" applyFont="1" applyFill="1" applyBorder="1" applyAlignment="1" applyProtection="1">
      <alignment horizontal="left" vertical="center"/>
      <protection locked="0"/>
    </xf>
    <xf numFmtId="0" fontId="40" fillId="4" borderId="69" xfId="2" applyNumberFormat="1" applyFont="1" applyFill="1" applyBorder="1" applyAlignment="1" applyProtection="1">
      <alignment horizontal="left" vertical="center" wrapText="1"/>
      <protection locked="0"/>
    </xf>
    <xf numFmtId="0" fontId="40" fillId="4" borderId="85" xfId="2" applyNumberFormat="1" applyFont="1" applyFill="1" applyBorder="1" applyAlignment="1" applyProtection="1">
      <alignment horizontal="left" vertical="center" wrapText="1"/>
      <protection locked="0"/>
    </xf>
    <xf numFmtId="0" fontId="17" fillId="2" borderId="39" xfId="0" applyFont="1" applyFill="1" applyBorder="1" applyAlignment="1" applyProtection="1">
      <alignment vertical="center"/>
      <protection locked="0"/>
    </xf>
    <xf numFmtId="0" fontId="17" fillId="2" borderId="0" xfId="0" applyFont="1" applyFill="1" applyBorder="1" applyAlignment="1" applyProtection="1">
      <alignment vertical="center"/>
      <protection locked="0"/>
    </xf>
    <xf numFmtId="38" fontId="15" fillId="4" borderId="7" xfId="0" applyNumberFormat="1" applyFont="1" applyFill="1" applyBorder="1" applyAlignment="1" applyProtection="1">
      <alignment horizontal="right" vertical="center" shrinkToFit="1"/>
    </xf>
    <xf numFmtId="38" fontId="15" fillId="4" borderId="0" xfId="0" applyNumberFormat="1" applyFont="1" applyFill="1" applyBorder="1" applyAlignment="1" applyProtection="1">
      <alignment horizontal="right" vertical="center" shrinkToFit="1"/>
    </xf>
    <xf numFmtId="38" fontId="15" fillId="4" borderId="5" xfId="0" applyNumberFormat="1" applyFont="1" applyFill="1" applyBorder="1" applyAlignment="1" applyProtection="1">
      <alignment horizontal="right" vertical="center" shrinkToFit="1"/>
    </xf>
    <xf numFmtId="38" fontId="15" fillId="4" borderId="4" xfId="0" applyNumberFormat="1" applyFont="1" applyFill="1" applyBorder="1" applyAlignment="1" applyProtection="1">
      <alignment horizontal="right" vertical="center" shrinkToFit="1"/>
    </xf>
    <xf numFmtId="0" fontId="17" fillId="4" borderId="0" xfId="0" applyFont="1" applyFill="1" applyBorder="1" applyProtection="1">
      <alignment vertical="center"/>
    </xf>
    <xf numFmtId="0" fontId="17" fillId="4" borderId="4" xfId="0" applyFont="1" applyFill="1" applyBorder="1" applyProtection="1">
      <alignment vertical="center"/>
    </xf>
    <xf numFmtId="0" fontId="17" fillId="4" borderId="46" xfId="0" applyFont="1" applyFill="1" applyBorder="1" applyProtection="1">
      <alignment vertical="center"/>
    </xf>
    <xf numFmtId="0" fontId="17" fillId="4" borderId="72" xfId="0" applyFont="1" applyFill="1" applyBorder="1" applyProtection="1">
      <alignment vertical="center"/>
    </xf>
    <xf numFmtId="0" fontId="15" fillId="5" borderId="11" xfId="0" applyFont="1" applyFill="1" applyBorder="1" applyAlignment="1" applyProtection="1">
      <alignment horizontal="right" vertical="center"/>
    </xf>
    <xf numFmtId="0" fontId="15" fillId="5" borderId="12" xfId="0" applyFont="1" applyFill="1" applyBorder="1" applyAlignment="1" applyProtection="1">
      <alignment horizontal="right" vertical="center"/>
    </xf>
    <xf numFmtId="0" fontId="15" fillId="5" borderId="4" xfId="0" applyFont="1" applyFill="1" applyBorder="1" applyAlignment="1" applyProtection="1">
      <alignment horizontal="right" vertical="center"/>
    </xf>
    <xf numFmtId="0" fontId="15" fillId="5" borderId="6" xfId="0" applyFont="1" applyFill="1" applyBorder="1" applyAlignment="1" applyProtection="1">
      <alignment horizontal="right" vertical="center"/>
    </xf>
    <xf numFmtId="0" fontId="23" fillId="5" borderId="34" xfId="1" applyFont="1" applyFill="1" applyBorder="1" applyAlignment="1" applyProtection="1">
      <alignment horizontal="center" vertical="center"/>
    </xf>
    <xf numFmtId="0" fontId="23" fillId="5" borderId="7" xfId="1" applyFont="1" applyFill="1" applyBorder="1" applyAlignment="1" applyProtection="1">
      <alignment horizontal="center" vertical="center"/>
    </xf>
    <xf numFmtId="0" fontId="23" fillId="5" borderId="5" xfId="1" applyFont="1" applyFill="1" applyBorder="1" applyAlignment="1" applyProtection="1">
      <alignment horizontal="center" vertical="center"/>
    </xf>
    <xf numFmtId="38" fontId="15" fillId="4" borderId="10" xfId="0" applyNumberFormat="1" applyFont="1" applyFill="1" applyBorder="1" applyAlignment="1" applyProtection="1">
      <alignment vertical="center" shrinkToFit="1"/>
    </xf>
    <xf numFmtId="38" fontId="15" fillId="4" borderId="11" xfId="0" applyNumberFormat="1" applyFont="1" applyFill="1" applyBorder="1" applyAlignment="1" applyProtection="1">
      <alignment vertical="center" shrinkToFit="1"/>
    </xf>
    <xf numFmtId="38" fontId="15" fillId="4" borderId="5" xfId="0" applyNumberFormat="1" applyFont="1" applyFill="1" applyBorder="1" applyAlignment="1" applyProtection="1">
      <alignment vertical="center" shrinkToFit="1"/>
    </xf>
    <xf numFmtId="38" fontId="15" fillId="4" borderId="4" xfId="0" applyNumberFormat="1" applyFont="1" applyFill="1" applyBorder="1" applyAlignment="1" applyProtection="1">
      <alignment vertical="center" shrinkToFit="1"/>
    </xf>
    <xf numFmtId="0" fontId="17" fillId="4" borderId="11" xfId="0" applyFont="1" applyFill="1" applyBorder="1" applyProtection="1">
      <alignment vertical="center"/>
    </xf>
    <xf numFmtId="0" fontId="17" fillId="4" borderId="21" xfId="0" applyFont="1" applyFill="1" applyBorder="1" applyProtection="1">
      <alignment vertical="center"/>
    </xf>
    <xf numFmtId="0" fontId="23" fillId="5" borderId="115" xfId="1" applyFont="1" applyFill="1" applyBorder="1" applyAlignment="1" applyProtection="1">
      <alignment vertical="center" wrapText="1" shrinkToFit="1"/>
    </xf>
    <xf numFmtId="0" fontId="23" fillId="5" borderId="114" xfId="1" applyFont="1" applyFill="1" applyBorder="1" applyAlignment="1" applyProtection="1">
      <alignment vertical="center" shrinkToFit="1"/>
    </xf>
    <xf numFmtId="0" fontId="23" fillId="5" borderId="103" xfId="1" applyFont="1" applyFill="1" applyBorder="1" applyAlignment="1" applyProtection="1">
      <alignment vertical="center" shrinkToFit="1"/>
    </xf>
    <xf numFmtId="0" fontId="23" fillId="5" borderId="101" xfId="1" applyFont="1" applyFill="1" applyBorder="1" applyAlignment="1" applyProtection="1">
      <alignment vertical="center" shrinkToFit="1"/>
    </xf>
    <xf numFmtId="38" fontId="15" fillId="4" borderId="115" xfId="0" applyNumberFormat="1" applyFont="1" applyFill="1" applyBorder="1" applyAlignment="1" applyProtection="1">
      <alignment vertical="center" shrinkToFit="1"/>
    </xf>
    <xf numFmtId="38" fontId="15" fillId="4" borderId="114" xfId="0" applyNumberFormat="1" applyFont="1" applyFill="1" applyBorder="1" applyAlignment="1" applyProtection="1">
      <alignment vertical="center" shrinkToFit="1"/>
    </xf>
    <xf numFmtId="38" fontId="15" fillId="4" borderId="103" xfId="0" applyNumberFormat="1" applyFont="1" applyFill="1" applyBorder="1" applyAlignment="1" applyProtection="1">
      <alignment vertical="center" shrinkToFit="1"/>
    </xf>
    <xf numFmtId="38" fontId="15" fillId="4" borderId="101" xfId="0" applyNumberFormat="1" applyFont="1" applyFill="1" applyBorder="1" applyAlignment="1" applyProtection="1">
      <alignment vertical="center" shrinkToFit="1"/>
    </xf>
    <xf numFmtId="0" fontId="17" fillId="4" borderId="114" xfId="0" applyFont="1" applyFill="1" applyBorder="1" applyAlignment="1" applyProtection="1">
      <alignment vertical="center"/>
    </xf>
    <xf numFmtId="0" fontId="17" fillId="4" borderId="101" xfId="0" applyFont="1" applyFill="1" applyBorder="1" applyAlignment="1" applyProtection="1">
      <alignment vertical="center"/>
    </xf>
    <xf numFmtId="0" fontId="17" fillId="4" borderId="116" xfId="0" applyFont="1" applyFill="1" applyBorder="1" applyAlignment="1" applyProtection="1">
      <alignment vertical="center"/>
    </xf>
    <xf numFmtId="0" fontId="17" fillId="4" borderId="102" xfId="0" applyFont="1" applyFill="1" applyBorder="1" applyAlignment="1" applyProtection="1">
      <alignment vertical="center"/>
    </xf>
    <xf numFmtId="0" fontId="23" fillId="5" borderId="34" xfId="1" applyFont="1" applyFill="1" applyBorder="1" applyAlignment="1" applyProtection="1">
      <alignment vertical="center" shrinkToFit="1"/>
    </xf>
    <xf numFmtId="0" fontId="23" fillId="5" borderId="35" xfId="1" applyFont="1" applyFill="1" applyBorder="1" applyAlignment="1" applyProtection="1">
      <alignment vertical="center" shrinkToFit="1"/>
    </xf>
    <xf numFmtId="0" fontId="23" fillId="5" borderId="36" xfId="1" applyFont="1" applyFill="1" applyBorder="1" applyAlignment="1" applyProtection="1">
      <alignment vertical="center" shrinkToFit="1"/>
    </xf>
    <xf numFmtId="0" fontId="23" fillId="5" borderId="104" xfId="1" applyFont="1" applyFill="1" applyBorder="1" applyAlignment="1" applyProtection="1">
      <alignment vertical="center" shrinkToFit="1"/>
    </xf>
    <xf numFmtId="38" fontId="15" fillId="4" borderId="34" xfId="0" applyNumberFormat="1" applyFont="1" applyFill="1" applyBorder="1" applyAlignment="1" applyProtection="1">
      <alignment horizontal="right" vertical="center" shrinkToFit="1"/>
    </xf>
    <xf numFmtId="38" fontId="15" fillId="4" borderId="35" xfId="0" applyNumberFormat="1" applyFont="1" applyFill="1" applyBorder="1" applyAlignment="1" applyProtection="1">
      <alignment horizontal="right" vertical="center" shrinkToFit="1"/>
    </xf>
    <xf numFmtId="38" fontId="15" fillId="4" borderId="103" xfId="0" applyNumberFormat="1" applyFont="1" applyFill="1" applyBorder="1" applyAlignment="1" applyProtection="1">
      <alignment horizontal="right" vertical="center" shrinkToFit="1"/>
    </xf>
    <xf numFmtId="38" fontId="15" fillId="4" borderId="101" xfId="0" applyNumberFormat="1" applyFont="1" applyFill="1" applyBorder="1" applyAlignment="1" applyProtection="1">
      <alignment horizontal="right" vertical="center" shrinkToFit="1"/>
    </xf>
    <xf numFmtId="0" fontId="17" fillId="4" borderId="35" xfId="0" applyFont="1" applyFill="1" applyBorder="1" applyProtection="1">
      <alignment vertical="center"/>
    </xf>
    <xf numFmtId="0" fontId="17" fillId="4" borderId="101" xfId="0" applyFont="1" applyFill="1" applyBorder="1" applyProtection="1">
      <alignment vertical="center"/>
    </xf>
    <xf numFmtId="0" fontId="17" fillId="4" borderId="56" xfId="0" applyFont="1" applyFill="1" applyBorder="1" applyProtection="1">
      <alignment vertical="center"/>
    </xf>
    <xf numFmtId="0" fontId="17" fillId="4" borderId="102" xfId="0" applyFont="1" applyFill="1" applyBorder="1" applyProtection="1">
      <alignment vertical="center"/>
    </xf>
    <xf numFmtId="0" fontId="15" fillId="2" borderId="95" xfId="0" applyFont="1" applyFill="1" applyBorder="1" applyAlignment="1" applyProtection="1">
      <alignment horizontal="left" vertical="center"/>
      <protection locked="0"/>
    </xf>
    <xf numFmtId="0" fontId="15" fillId="2" borderId="93" xfId="0" applyFont="1" applyFill="1" applyBorder="1" applyAlignment="1" applyProtection="1">
      <alignment horizontal="left" vertical="center"/>
      <protection locked="0"/>
    </xf>
    <xf numFmtId="0" fontId="15" fillId="2" borderId="96" xfId="0" applyFont="1" applyFill="1" applyBorder="1" applyAlignment="1" applyProtection="1">
      <alignment horizontal="left" vertical="center"/>
      <protection locked="0"/>
    </xf>
    <xf numFmtId="0" fontId="15" fillId="5" borderId="43" xfId="0" applyFont="1" applyFill="1" applyBorder="1" applyAlignment="1" applyProtection="1">
      <alignment horizontal="center" vertical="center"/>
    </xf>
    <xf numFmtId="0" fontId="15" fillId="5" borderId="44" xfId="0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46" xfId="0" applyFont="1" applyBorder="1" applyAlignment="1" applyProtection="1">
      <alignment horizontal="left" vertical="center" wrapText="1"/>
      <protection locked="0"/>
    </xf>
    <xf numFmtId="0" fontId="15" fillId="0" borderId="95" xfId="0" applyFont="1" applyBorder="1" applyAlignment="1" applyProtection="1">
      <alignment horizontal="left" vertical="center" wrapText="1"/>
      <protection locked="0"/>
    </xf>
    <xf numFmtId="0" fontId="15" fillId="0" borderId="93" xfId="0" applyFont="1" applyBorder="1" applyAlignment="1" applyProtection="1">
      <alignment horizontal="left" vertical="center" wrapText="1"/>
      <protection locked="0"/>
    </xf>
    <xf numFmtId="0" fontId="15" fillId="0" borderId="94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horizontal="right" vertical="center"/>
      <protection locked="0"/>
    </xf>
    <xf numFmtId="0" fontId="15" fillId="0" borderId="105" xfId="0" applyFont="1" applyBorder="1" applyAlignment="1" applyProtection="1">
      <alignment horizontal="left" vertical="center" wrapText="1"/>
      <protection locked="0"/>
    </xf>
    <xf numFmtId="0" fontId="15" fillId="0" borderId="106" xfId="0" applyFont="1" applyBorder="1" applyAlignment="1" applyProtection="1">
      <alignment horizontal="left" vertical="center" wrapText="1"/>
      <protection locked="0"/>
    </xf>
    <xf numFmtId="0" fontId="15" fillId="0" borderId="107" xfId="0" applyFont="1" applyBorder="1" applyAlignment="1" applyProtection="1">
      <alignment horizontal="left" vertical="center" wrapText="1"/>
      <protection locked="0"/>
    </xf>
    <xf numFmtId="0" fontId="16" fillId="6" borderId="43" xfId="0" applyFont="1" applyFill="1" applyBorder="1" applyAlignment="1" applyProtection="1">
      <alignment horizontal="left" vertical="center"/>
    </xf>
    <xf numFmtId="0" fontId="16" fillId="6" borderId="44" xfId="0" applyFont="1" applyFill="1" applyBorder="1" applyAlignment="1" applyProtection="1">
      <alignment horizontal="left" vertical="center"/>
    </xf>
    <xf numFmtId="0" fontId="15" fillId="5" borderId="7" xfId="0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 vertical="center"/>
    </xf>
    <xf numFmtId="0" fontId="15" fillId="5" borderId="8" xfId="0" applyFont="1" applyFill="1" applyBorder="1" applyAlignment="1" applyProtection="1">
      <alignment horizontal="center" vertical="center"/>
    </xf>
    <xf numFmtId="0" fontId="15" fillId="5" borderId="24" xfId="0" applyFont="1" applyFill="1" applyBorder="1" applyAlignment="1" applyProtection="1">
      <alignment horizontal="center" vertical="center"/>
    </xf>
    <xf numFmtId="0" fontId="15" fillId="5" borderId="25" xfId="0" applyFont="1" applyFill="1" applyBorder="1" applyAlignment="1" applyProtection="1">
      <alignment horizontal="center" vertical="center"/>
    </xf>
    <xf numFmtId="0" fontId="15" fillId="5" borderId="26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right" vertical="center"/>
    </xf>
    <xf numFmtId="0" fontId="17" fillId="3" borderId="24" xfId="0" applyFont="1" applyFill="1" applyBorder="1" applyAlignment="1" applyProtection="1">
      <alignment horizontal="right" vertical="center"/>
    </xf>
    <xf numFmtId="0" fontId="15" fillId="2" borderId="95" xfId="0" applyFont="1" applyFill="1" applyBorder="1" applyAlignment="1" applyProtection="1">
      <alignment vertical="center"/>
      <protection locked="0"/>
    </xf>
    <xf numFmtId="0" fontId="15" fillId="2" borderId="93" xfId="0" applyFont="1" applyFill="1" applyBorder="1" applyAlignment="1" applyProtection="1">
      <alignment vertical="center"/>
      <protection locked="0"/>
    </xf>
    <xf numFmtId="0" fontId="15" fillId="2" borderId="94" xfId="0" applyFont="1" applyFill="1" applyBorder="1" applyAlignment="1" applyProtection="1">
      <alignment vertical="center"/>
      <protection locked="0"/>
    </xf>
    <xf numFmtId="38" fontId="15" fillId="4" borderId="10" xfId="0" applyNumberFormat="1" applyFont="1" applyFill="1" applyBorder="1" applyAlignment="1" applyProtection="1">
      <alignment vertical="center"/>
    </xf>
    <xf numFmtId="38" fontId="15" fillId="4" borderId="11" xfId="0" applyNumberFormat="1" applyFont="1" applyFill="1" applyBorder="1" applyAlignment="1" applyProtection="1">
      <alignment vertical="center"/>
    </xf>
    <xf numFmtId="0" fontId="15" fillId="5" borderId="1" xfId="0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 vertical="center"/>
    </xf>
    <xf numFmtId="0" fontId="15" fillId="5" borderId="3" xfId="0" applyFont="1" applyFill="1" applyBorder="1" applyAlignment="1" applyProtection="1">
      <alignment horizontal="center" vertical="center"/>
    </xf>
    <xf numFmtId="0" fontId="27" fillId="5" borderId="43" xfId="0" applyFont="1" applyFill="1" applyBorder="1" applyAlignment="1" applyProtection="1">
      <alignment horizontal="center" wrapText="1"/>
    </xf>
    <xf numFmtId="0" fontId="27" fillId="5" borderId="44" xfId="0" applyFont="1" applyFill="1" applyBorder="1" applyAlignment="1" applyProtection="1">
      <alignment horizontal="center" wrapText="1"/>
    </xf>
    <xf numFmtId="0" fontId="27" fillId="5" borderId="45" xfId="0" applyFont="1" applyFill="1" applyBorder="1" applyAlignment="1" applyProtection="1">
      <alignment horizontal="center" wrapText="1"/>
    </xf>
    <xf numFmtId="0" fontId="15" fillId="5" borderId="34" xfId="0" applyFont="1" applyFill="1" applyBorder="1" applyAlignment="1" applyProtection="1">
      <alignment horizontal="center" vertical="center" shrinkToFit="1"/>
    </xf>
    <xf numFmtId="0" fontId="15" fillId="5" borderId="35" xfId="0" applyFont="1" applyFill="1" applyBorder="1" applyAlignment="1" applyProtection="1">
      <alignment horizontal="center" vertical="center" shrinkToFit="1"/>
    </xf>
    <xf numFmtId="0" fontId="15" fillId="5" borderId="36" xfId="0" applyFont="1" applyFill="1" applyBorder="1" applyAlignment="1" applyProtection="1">
      <alignment horizontal="center" vertical="center" shrinkToFit="1"/>
    </xf>
    <xf numFmtId="0" fontId="15" fillId="5" borderId="24" xfId="0" applyFont="1" applyFill="1" applyBorder="1" applyAlignment="1" applyProtection="1">
      <alignment horizontal="center" vertical="center" shrinkToFit="1"/>
    </xf>
    <xf numFmtId="0" fontId="15" fillId="5" borderId="25" xfId="0" applyFont="1" applyFill="1" applyBorder="1" applyAlignment="1" applyProtection="1">
      <alignment horizontal="center" vertical="center" shrinkToFit="1"/>
    </xf>
    <xf numFmtId="0" fontId="15" fillId="5" borderId="26" xfId="0" applyFont="1" applyFill="1" applyBorder="1" applyAlignment="1" applyProtection="1">
      <alignment horizontal="center" vertical="center" shrinkToFit="1"/>
    </xf>
    <xf numFmtId="0" fontId="15" fillId="5" borderId="56" xfId="0" applyFont="1" applyFill="1" applyBorder="1" applyAlignment="1" applyProtection="1">
      <alignment horizontal="center" vertical="center" shrinkToFit="1"/>
    </xf>
    <xf numFmtId="0" fontId="15" fillId="5" borderId="27" xfId="0" applyFont="1" applyFill="1" applyBorder="1" applyAlignment="1" applyProtection="1">
      <alignment horizontal="center" vertical="center" shrinkToFit="1"/>
    </xf>
    <xf numFmtId="0" fontId="17" fillId="5" borderId="35" xfId="0" applyFont="1" applyFill="1" applyBorder="1" applyAlignment="1" applyProtection="1">
      <alignment horizontal="right" vertical="top"/>
    </xf>
    <xf numFmtId="0" fontId="17" fillId="5" borderId="36" xfId="0" applyFont="1" applyFill="1" applyBorder="1" applyAlignment="1" applyProtection="1">
      <alignment horizontal="right" vertical="top"/>
    </xf>
    <xf numFmtId="0" fontId="17" fillId="5" borderId="25" xfId="0" applyFont="1" applyFill="1" applyBorder="1" applyAlignment="1" applyProtection="1">
      <alignment horizontal="right" vertical="top"/>
    </xf>
    <xf numFmtId="0" fontId="17" fillId="5" borderId="26" xfId="0" applyFont="1" applyFill="1" applyBorder="1" applyAlignment="1" applyProtection="1">
      <alignment horizontal="right" vertical="top"/>
    </xf>
    <xf numFmtId="0" fontId="15" fillId="0" borderId="44" xfId="0" applyFont="1" applyBorder="1" applyProtection="1">
      <alignment vertical="center"/>
      <protection locked="0"/>
    </xf>
    <xf numFmtId="0" fontId="33" fillId="2" borderId="0" xfId="0" applyFont="1" applyFill="1" applyAlignment="1" applyProtection="1">
      <alignment horizontal="right" vertical="center"/>
    </xf>
    <xf numFmtId="0" fontId="17" fillId="3" borderId="12" xfId="0" applyFont="1" applyFill="1" applyBorder="1" applyAlignment="1" applyProtection="1">
      <alignment horizontal="left" vertical="center"/>
    </xf>
    <xf numFmtId="0" fontId="17" fillId="3" borderId="8" xfId="0" applyFont="1" applyFill="1" applyBorder="1" applyAlignment="1" applyProtection="1">
      <alignment horizontal="left" vertical="center"/>
    </xf>
    <xf numFmtId="0" fontId="17" fillId="3" borderId="26" xfId="0" applyFont="1" applyFill="1" applyBorder="1" applyAlignment="1" applyProtection="1">
      <alignment horizontal="left" vertical="center"/>
    </xf>
    <xf numFmtId="38" fontId="15" fillId="0" borderId="2" xfId="0" applyNumberFormat="1" applyFont="1" applyBorder="1" applyAlignment="1" applyProtection="1">
      <alignment horizontal="right" vertical="center"/>
      <protection locked="0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 shrinkToFit="1"/>
    </xf>
    <xf numFmtId="0" fontId="17" fillId="3" borderId="11" xfId="0" applyFont="1" applyFill="1" applyBorder="1" applyAlignment="1" applyProtection="1">
      <alignment horizontal="center" vertical="center" shrinkToFit="1"/>
    </xf>
    <xf numFmtId="0" fontId="17" fillId="3" borderId="5" xfId="0" applyFont="1" applyFill="1" applyBorder="1" applyAlignment="1" applyProtection="1">
      <alignment horizontal="center" vertical="center" shrinkToFit="1"/>
    </xf>
    <xf numFmtId="0" fontId="17" fillId="3" borderId="4" xfId="0" applyFont="1" applyFill="1" applyBorder="1" applyAlignment="1" applyProtection="1">
      <alignment horizontal="center" vertical="center" shrinkToFit="1"/>
    </xf>
    <xf numFmtId="0" fontId="17" fillId="3" borderId="77" xfId="0" applyFont="1" applyFill="1" applyBorder="1" applyAlignment="1" applyProtection="1">
      <alignment horizontal="center" vertical="center" wrapText="1"/>
    </xf>
    <xf numFmtId="0" fontId="15" fillId="3" borderId="76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vertical="center" wrapText="1"/>
      <protection locked="0"/>
    </xf>
    <xf numFmtId="0" fontId="15" fillId="2" borderId="21" xfId="0" applyFont="1" applyFill="1" applyBorder="1" applyAlignment="1" applyProtection="1">
      <alignment vertical="center" wrapText="1"/>
      <protection locked="0"/>
    </xf>
    <xf numFmtId="0" fontId="15" fillId="2" borderId="4" xfId="0" applyFont="1" applyFill="1" applyBorder="1" applyAlignment="1" applyProtection="1">
      <alignment vertical="center" wrapText="1"/>
      <protection locked="0"/>
    </xf>
    <xf numFmtId="0" fontId="15" fillId="2" borderId="72" xfId="0" applyFont="1" applyFill="1" applyBorder="1" applyAlignment="1" applyProtection="1">
      <alignment vertical="center" wrapText="1"/>
      <protection locked="0"/>
    </xf>
    <xf numFmtId="0" fontId="16" fillId="2" borderId="0" xfId="0" applyFont="1" applyFill="1" applyBorder="1" applyAlignment="1" applyProtection="1">
      <alignment horizontal="left" wrapText="1"/>
    </xf>
    <xf numFmtId="0" fontId="17" fillId="5" borderId="10" xfId="0" applyFont="1" applyFill="1" applyBorder="1" applyAlignment="1" applyProtection="1">
      <alignment horizontal="center" vertical="center"/>
    </xf>
    <xf numFmtId="0" fontId="15" fillId="5" borderId="11" xfId="0" applyFont="1" applyFill="1" applyBorder="1" applyAlignment="1" applyProtection="1">
      <alignment horizontal="center" vertical="center"/>
    </xf>
    <xf numFmtId="0" fontId="15" fillId="5" borderId="12" xfId="0" applyFont="1" applyFill="1" applyBorder="1" applyAlignment="1" applyProtection="1">
      <alignment horizontal="center" vertical="center"/>
    </xf>
    <xf numFmtId="0" fontId="15" fillId="5" borderId="10" xfId="0" applyFont="1" applyFill="1" applyBorder="1" applyAlignment="1" applyProtection="1">
      <alignment horizontal="center" vertical="center" shrinkToFit="1"/>
    </xf>
    <xf numFmtId="0" fontId="15" fillId="5" borderId="11" xfId="0" applyFont="1" applyFill="1" applyBorder="1" applyAlignment="1" applyProtection="1">
      <alignment horizontal="center" vertical="center" shrinkToFit="1"/>
    </xf>
    <xf numFmtId="0" fontId="15" fillId="5" borderId="12" xfId="0" applyFont="1" applyFill="1" applyBorder="1" applyAlignment="1" applyProtection="1">
      <alignment horizontal="center" vertical="center" shrinkToFit="1"/>
    </xf>
    <xf numFmtId="0" fontId="15" fillId="5" borderId="7" xfId="0" applyFont="1" applyFill="1" applyBorder="1" applyAlignment="1" applyProtection="1">
      <alignment horizontal="center" vertical="center" shrinkToFit="1"/>
    </xf>
    <xf numFmtId="0" fontId="15" fillId="5" borderId="0" xfId="0" applyFont="1" applyFill="1" applyBorder="1" applyAlignment="1" applyProtection="1">
      <alignment horizontal="center" vertical="center" shrinkToFit="1"/>
    </xf>
    <xf numFmtId="0" fontId="15" fillId="5" borderId="8" xfId="0" applyFont="1" applyFill="1" applyBorder="1" applyAlignment="1" applyProtection="1">
      <alignment horizontal="center" vertical="center" shrinkToFit="1"/>
    </xf>
    <xf numFmtId="0" fontId="15" fillId="5" borderId="5" xfId="0" applyFont="1" applyFill="1" applyBorder="1" applyAlignment="1" applyProtection="1">
      <alignment horizontal="center" vertical="center" shrinkToFit="1"/>
    </xf>
    <xf numFmtId="0" fontId="15" fillId="5" borderId="4" xfId="0" applyFont="1" applyFill="1" applyBorder="1" applyAlignment="1" applyProtection="1">
      <alignment horizontal="center" vertical="center" shrinkToFit="1"/>
    </xf>
    <xf numFmtId="0" fontId="15" fillId="5" borderId="6" xfId="0" applyFont="1" applyFill="1" applyBorder="1" applyAlignment="1" applyProtection="1">
      <alignment horizontal="center" vertical="center" shrinkToFit="1"/>
    </xf>
    <xf numFmtId="0" fontId="21" fillId="2" borderId="25" xfId="0" applyFont="1" applyFill="1" applyBorder="1" applyAlignment="1" applyProtection="1">
      <alignment horizontal="left"/>
    </xf>
    <xf numFmtId="0" fontId="17" fillId="3" borderId="2" xfId="0" applyFont="1" applyFill="1" applyBorder="1" applyAlignment="1" applyProtection="1">
      <alignment vertical="center"/>
    </xf>
    <xf numFmtId="0" fontId="17" fillId="3" borderId="19" xfId="0" applyFont="1" applyFill="1" applyBorder="1" applyAlignment="1" applyProtection="1">
      <alignment vertical="center"/>
    </xf>
    <xf numFmtId="38" fontId="15" fillId="0" borderId="99" xfId="0" applyNumberFormat="1" applyFont="1" applyBorder="1" applyAlignment="1" applyProtection="1">
      <alignment horizontal="right" vertical="center"/>
      <protection locked="0"/>
    </xf>
    <xf numFmtId="38" fontId="15" fillId="0" borderId="98" xfId="0" applyNumberFormat="1" applyFont="1" applyBorder="1" applyAlignment="1" applyProtection="1">
      <alignment horizontal="right" vertical="center"/>
      <protection locked="0"/>
    </xf>
    <xf numFmtId="38" fontId="15" fillId="0" borderId="108" xfId="0" applyNumberFormat="1" applyFont="1" applyBorder="1" applyAlignment="1" applyProtection="1">
      <alignment horizontal="right" vertical="center"/>
      <protection locked="0"/>
    </xf>
    <xf numFmtId="38" fontId="15" fillId="0" borderId="109" xfId="0" applyNumberFormat="1" applyFont="1" applyBorder="1" applyAlignment="1" applyProtection="1">
      <alignment horizontal="right" vertical="center"/>
      <protection locked="0"/>
    </xf>
    <xf numFmtId="38" fontId="15" fillId="0" borderId="110" xfId="0" applyNumberFormat="1" applyFont="1" applyBorder="1" applyAlignment="1" applyProtection="1">
      <alignment horizontal="right" vertical="center"/>
      <protection locked="0"/>
    </xf>
    <xf numFmtId="38" fontId="15" fillId="0" borderId="111" xfId="0" applyNumberFormat="1" applyFont="1" applyBorder="1" applyAlignment="1" applyProtection="1">
      <alignment horizontal="right" vertical="center"/>
      <protection locked="0"/>
    </xf>
    <xf numFmtId="38" fontId="15" fillId="0" borderId="112" xfId="0" applyNumberFormat="1" applyFont="1" applyBorder="1" applyAlignment="1" applyProtection="1">
      <alignment horizontal="right" vertical="center"/>
      <protection locked="0"/>
    </xf>
    <xf numFmtId="38" fontId="15" fillId="0" borderId="113" xfId="0" applyNumberFormat="1" applyFont="1" applyBorder="1" applyAlignment="1" applyProtection="1">
      <alignment horizontal="right" vertical="center"/>
      <protection locked="0"/>
    </xf>
    <xf numFmtId="38" fontId="15" fillId="4" borderId="7" xfId="0" applyNumberFormat="1" applyFont="1" applyFill="1" applyBorder="1" applyAlignment="1" applyProtection="1">
      <alignment vertical="center"/>
    </xf>
    <xf numFmtId="38" fontId="15" fillId="4" borderId="0" xfId="0" applyNumberFormat="1" applyFont="1" applyFill="1" applyBorder="1" applyAlignment="1" applyProtection="1">
      <alignment vertical="center"/>
    </xf>
    <xf numFmtId="0" fontId="15" fillId="0" borderId="99" xfId="0" applyFont="1" applyBorder="1" applyAlignment="1" applyProtection="1">
      <alignment horizontal="left" vertical="center" wrapText="1"/>
      <protection locked="0"/>
    </xf>
    <xf numFmtId="0" fontId="15" fillId="0" borderId="98" xfId="0" applyFont="1" applyBorder="1" applyAlignment="1" applyProtection="1">
      <alignment horizontal="left" vertical="center" wrapText="1"/>
      <protection locked="0"/>
    </xf>
    <xf numFmtId="0" fontId="15" fillId="0" borderId="97" xfId="0" applyFont="1" applyBorder="1" applyAlignment="1" applyProtection="1">
      <alignment horizontal="left" vertical="center" wrapText="1"/>
      <protection locked="0"/>
    </xf>
    <xf numFmtId="38" fontId="15" fillId="4" borderId="9" xfId="0" applyNumberFormat="1" applyFont="1" applyFill="1" applyBorder="1" applyAlignment="1" applyProtection="1">
      <alignment vertical="center"/>
    </xf>
    <xf numFmtId="38" fontId="15" fillId="4" borderId="1" xfId="0" applyNumberFormat="1" applyFont="1" applyFill="1" applyBorder="1" applyAlignment="1" applyProtection="1">
      <alignment vertical="center"/>
    </xf>
    <xf numFmtId="0" fontId="17" fillId="4" borderId="12" xfId="0" applyFont="1" applyFill="1" applyBorder="1" applyAlignment="1" applyProtection="1">
      <alignment horizontal="left" vertical="center"/>
    </xf>
    <xf numFmtId="0" fontId="17" fillId="4" borderId="8" xfId="0" applyFont="1" applyFill="1" applyBorder="1" applyAlignment="1" applyProtection="1">
      <alignment horizontal="left" vertical="center"/>
    </xf>
    <xf numFmtId="0" fontId="17" fillId="4" borderId="6" xfId="0" applyFont="1" applyFill="1" applyBorder="1" applyAlignment="1" applyProtection="1">
      <alignment horizontal="left" vertical="center"/>
    </xf>
    <xf numFmtId="38" fontId="15" fillId="0" borderId="4" xfId="0" applyNumberFormat="1" applyFont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right" vertical="center"/>
      <protection locked="0"/>
    </xf>
    <xf numFmtId="0" fontId="17" fillId="3" borderId="4" xfId="0" applyFont="1" applyFill="1" applyBorder="1" applyAlignment="1" applyProtection="1">
      <alignment horizontal="left" vertical="center"/>
    </xf>
    <xf numFmtId="0" fontId="17" fillId="3" borderId="72" xfId="0" applyFont="1" applyFill="1" applyBorder="1" applyAlignment="1" applyProtection="1">
      <alignment horizontal="left" vertical="center"/>
    </xf>
    <xf numFmtId="38" fontId="15" fillId="2" borderId="11" xfId="0" applyNumberFormat="1" applyFont="1" applyFill="1" applyBorder="1" applyAlignment="1" applyProtection="1">
      <alignment horizontal="right" vertical="center" shrinkToFit="1"/>
      <protection locked="0"/>
    </xf>
    <xf numFmtId="38" fontId="15" fillId="2" borderId="4" xfId="0" applyNumberFormat="1" applyFont="1" applyFill="1" applyBorder="1" applyAlignment="1" applyProtection="1">
      <alignment horizontal="right" vertical="center" shrinkToFit="1"/>
      <protection locked="0"/>
    </xf>
    <xf numFmtId="0" fontId="17" fillId="3" borderId="74" xfId="0" applyFont="1" applyFill="1" applyBorder="1" applyAlignment="1" applyProtection="1">
      <alignment horizontal="left" vertical="center"/>
    </xf>
    <xf numFmtId="0" fontId="17" fillId="3" borderId="75" xfId="0" applyFont="1" applyFill="1" applyBorder="1" applyAlignment="1" applyProtection="1">
      <alignment horizontal="left" vertical="center"/>
    </xf>
    <xf numFmtId="0" fontId="17" fillId="3" borderId="5" xfId="0" applyFont="1" applyFill="1" applyBorder="1" applyAlignment="1" applyProtection="1">
      <alignment horizontal="center" vertical="center"/>
    </xf>
    <xf numFmtId="38" fontId="15" fillId="2" borderId="2" xfId="0" applyNumberFormat="1" applyFont="1" applyFill="1" applyBorder="1" applyAlignment="1" applyProtection="1">
      <alignment horizontal="right" vertical="center"/>
      <protection locked="0"/>
    </xf>
    <xf numFmtId="38" fontId="17" fillId="2" borderId="10" xfId="0" applyNumberFormat="1" applyFont="1" applyFill="1" applyBorder="1" applyAlignment="1" applyProtection="1">
      <alignment horizontal="right" vertical="center"/>
      <protection locked="0"/>
    </xf>
    <xf numFmtId="38" fontId="17" fillId="2" borderId="11" xfId="0" applyNumberFormat="1" applyFont="1" applyFill="1" applyBorder="1" applyAlignment="1" applyProtection="1">
      <alignment horizontal="right" vertical="center"/>
      <protection locked="0"/>
    </xf>
    <xf numFmtId="38" fontId="17" fillId="2" borderId="24" xfId="0" applyNumberFormat="1" applyFont="1" applyFill="1" applyBorder="1" applyAlignment="1" applyProtection="1">
      <alignment horizontal="right" vertical="center"/>
      <protection locked="0"/>
    </xf>
    <xf numFmtId="38" fontId="17" fillId="2" borderId="25" xfId="0" applyNumberFormat="1" applyFont="1" applyFill="1" applyBorder="1" applyAlignment="1" applyProtection="1">
      <alignment horizontal="right" vertical="center"/>
      <protection locked="0"/>
    </xf>
    <xf numFmtId="38" fontId="16" fillId="6" borderId="44" xfId="0" applyNumberFormat="1" applyFont="1" applyFill="1" applyBorder="1" applyAlignment="1" applyProtection="1">
      <alignment horizontal="right" vertical="center"/>
    </xf>
    <xf numFmtId="0" fontId="16" fillId="2" borderId="0" xfId="0" applyFont="1" applyFill="1" applyBorder="1" applyAlignment="1" applyProtection="1">
      <protection locked="0"/>
    </xf>
    <xf numFmtId="0" fontId="15" fillId="5" borderId="48" xfId="0" applyFont="1" applyFill="1" applyBorder="1" applyAlignment="1" applyProtection="1">
      <alignment horizontal="center" vertical="center" textRotation="255"/>
    </xf>
    <xf numFmtId="0" fontId="15" fillId="5" borderId="39" xfId="0" applyFont="1" applyFill="1" applyBorder="1" applyAlignment="1" applyProtection="1">
      <alignment horizontal="center" vertical="center" textRotation="255"/>
    </xf>
    <xf numFmtId="0" fontId="15" fillId="5" borderId="80" xfId="0" applyFont="1" applyFill="1" applyBorder="1" applyAlignment="1" applyProtection="1">
      <alignment horizontal="center" vertical="center" textRotation="255"/>
    </xf>
    <xf numFmtId="0" fontId="17" fillId="3" borderId="1" xfId="0" applyFont="1" applyFill="1" applyBorder="1" applyAlignment="1" applyProtection="1">
      <alignment horizontal="center" vertical="center"/>
    </xf>
    <xf numFmtId="0" fontId="15" fillId="5" borderId="5" xfId="0" applyFont="1" applyFill="1" applyBorder="1" applyAlignment="1" applyProtection="1">
      <alignment horizontal="center" vertical="center"/>
    </xf>
    <xf numFmtId="0" fontId="15" fillId="5" borderId="4" xfId="0" applyFont="1" applyFill="1" applyBorder="1" applyAlignment="1" applyProtection="1">
      <alignment horizontal="center" vertical="center"/>
    </xf>
    <xf numFmtId="0" fontId="15" fillId="5" borderId="6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vertical="center"/>
    </xf>
    <xf numFmtId="0" fontId="17" fillId="3" borderId="21" xfId="0" applyFont="1" applyFill="1" applyBorder="1" applyAlignment="1" applyProtection="1">
      <alignment vertical="center"/>
    </xf>
    <xf numFmtId="0" fontId="17" fillId="3" borderId="10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38" fontId="15" fillId="2" borderId="11" xfId="0" applyNumberFormat="1" applyFont="1" applyFill="1" applyBorder="1" applyAlignment="1" applyProtection="1">
      <alignment horizontal="right" vertical="center"/>
      <protection locked="0"/>
    </xf>
    <xf numFmtId="38" fontId="15" fillId="2" borderId="0" xfId="0" applyNumberFormat="1" applyFont="1" applyFill="1" applyBorder="1" applyAlignment="1" applyProtection="1">
      <alignment horizontal="right" vertical="center"/>
      <protection locked="0"/>
    </xf>
    <xf numFmtId="38" fontId="15" fillId="2" borderId="25" xfId="0" applyNumberFormat="1" applyFont="1" applyFill="1" applyBorder="1" applyAlignment="1" applyProtection="1">
      <alignment horizontal="right" vertical="center"/>
      <protection locked="0"/>
    </xf>
    <xf numFmtId="0" fontId="15" fillId="0" borderId="99" xfId="0" applyFont="1" applyBorder="1" applyAlignment="1" applyProtection="1">
      <alignment horizontal="center" vertical="center"/>
      <protection locked="0"/>
    </xf>
    <xf numFmtId="0" fontId="15" fillId="0" borderId="98" xfId="0" applyFont="1" applyBorder="1" applyAlignment="1" applyProtection="1">
      <alignment horizontal="center" vertical="center"/>
      <protection locked="0"/>
    </xf>
    <xf numFmtId="0" fontId="15" fillId="0" borderId="100" xfId="0" applyFont="1" applyBorder="1" applyAlignment="1" applyProtection="1">
      <alignment horizontal="center" vertical="center"/>
      <protection locked="0"/>
    </xf>
    <xf numFmtId="38" fontId="15" fillId="0" borderId="99" xfId="5" applyFont="1" applyBorder="1" applyAlignment="1" applyProtection="1">
      <alignment horizontal="right" vertical="center"/>
      <protection locked="0"/>
    </xf>
    <xf numFmtId="38" fontId="15" fillId="0" borderId="98" xfId="5" applyFont="1" applyBorder="1" applyAlignment="1" applyProtection="1">
      <alignment horizontal="right" vertical="center"/>
      <protection locked="0"/>
    </xf>
    <xf numFmtId="0" fontId="17" fillId="3" borderId="100" xfId="0" applyFont="1" applyFill="1" applyBorder="1" applyAlignment="1" applyProtection="1">
      <alignment horizontal="center" vertical="center"/>
    </xf>
    <xf numFmtId="0" fontId="17" fillId="3" borderId="70" xfId="0" applyFont="1" applyFill="1" applyBorder="1" applyAlignment="1" applyProtection="1">
      <alignment horizontal="center" vertical="center"/>
    </xf>
    <xf numFmtId="0" fontId="17" fillId="3" borderId="99" xfId="0" applyFont="1" applyFill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38" fontId="15" fillId="0" borderId="5" xfId="5" applyFont="1" applyBorder="1" applyAlignment="1" applyProtection="1">
      <alignment horizontal="right" vertical="center"/>
      <protection locked="0"/>
    </xf>
    <xf numFmtId="38" fontId="15" fillId="0" borderId="4" xfId="5" applyFont="1" applyBorder="1" applyAlignment="1" applyProtection="1">
      <alignment horizontal="right" vertical="center"/>
      <protection locked="0"/>
    </xf>
    <xf numFmtId="0" fontId="26" fillId="5" borderId="14" xfId="0" applyFont="1" applyFill="1" applyBorder="1" applyAlignment="1" applyProtection="1">
      <alignment horizontal="center"/>
    </xf>
    <xf numFmtId="0" fontId="26" fillId="5" borderId="15" xfId="0" applyFont="1" applyFill="1" applyBorder="1" applyAlignment="1" applyProtection="1">
      <alignment horizontal="center"/>
    </xf>
    <xf numFmtId="0" fontId="26" fillId="5" borderId="16" xfId="0" applyFont="1" applyFill="1" applyBorder="1" applyAlignment="1" applyProtection="1">
      <alignment horizontal="center"/>
    </xf>
    <xf numFmtId="38" fontId="15" fillId="4" borderId="66" xfId="0" applyNumberFormat="1" applyFont="1" applyFill="1" applyBorder="1" applyAlignment="1" applyProtection="1">
      <alignment horizontal="right" vertical="center" shrinkToFit="1"/>
    </xf>
    <xf numFmtId="38" fontId="15" fillId="4" borderId="44" xfId="0" applyNumberFormat="1" applyFont="1" applyFill="1" applyBorder="1" applyAlignment="1" applyProtection="1">
      <alignment horizontal="right" vertical="center" shrinkToFit="1"/>
    </xf>
    <xf numFmtId="0" fontId="15" fillId="5" borderId="67" xfId="0" applyFont="1" applyFill="1" applyBorder="1" applyProtection="1">
      <alignment vertical="center"/>
    </xf>
    <xf numFmtId="0" fontId="15" fillId="5" borderId="60" xfId="0" applyFont="1" applyFill="1" applyBorder="1" applyProtection="1">
      <alignment vertical="center"/>
    </xf>
    <xf numFmtId="38" fontId="15" fillId="4" borderId="67" xfId="0" applyNumberFormat="1" applyFont="1" applyFill="1" applyBorder="1" applyAlignment="1" applyProtection="1">
      <alignment vertical="center" shrinkToFit="1"/>
    </xf>
    <xf numFmtId="38" fontId="15" fillId="4" borderId="60" xfId="0" applyNumberFormat="1" applyFont="1" applyFill="1" applyBorder="1" applyAlignment="1" applyProtection="1">
      <alignment vertical="center" shrinkToFit="1"/>
    </xf>
    <xf numFmtId="38" fontId="15" fillId="4" borderId="31" xfId="0" applyNumberFormat="1" applyFont="1" applyFill="1" applyBorder="1" applyAlignment="1" applyProtection="1">
      <alignment horizontal="right" vertical="center" shrinkToFit="1"/>
    </xf>
    <xf numFmtId="38" fontId="15" fillId="4" borderId="24" xfId="0" applyNumberFormat="1" applyFont="1" applyFill="1" applyBorder="1" applyAlignment="1" applyProtection="1">
      <alignment horizontal="right" vertical="center" shrinkToFit="1"/>
    </xf>
    <xf numFmtId="38" fontId="15" fillId="4" borderId="67" xfId="0" applyNumberFormat="1" applyFont="1" applyFill="1" applyBorder="1" applyAlignment="1" applyProtection="1">
      <alignment horizontal="right" vertical="center" shrinkToFit="1"/>
    </xf>
    <xf numFmtId="38" fontId="15" fillId="4" borderId="60" xfId="0" applyNumberFormat="1" applyFont="1" applyFill="1" applyBorder="1" applyAlignment="1" applyProtection="1">
      <alignment horizontal="right" vertical="center" shrinkToFit="1"/>
    </xf>
    <xf numFmtId="38" fontId="15" fillId="4" borderId="13" xfId="0" applyNumberFormat="1" applyFont="1" applyFill="1" applyBorder="1" applyAlignment="1" applyProtection="1">
      <alignment horizontal="right" vertical="center" shrinkToFit="1"/>
    </xf>
    <xf numFmtId="38" fontId="15" fillId="4" borderId="9" xfId="0" applyNumberFormat="1" applyFont="1" applyFill="1" applyBorder="1" applyAlignment="1" applyProtection="1">
      <alignment horizontal="right" vertical="center" shrinkToFit="1"/>
    </xf>
    <xf numFmtId="38" fontId="15" fillId="4" borderId="1" xfId="0" applyNumberFormat="1" applyFont="1" applyFill="1" applyBorder="1" applyAlignment="1" applyProtection="1">
      <alignment horizontal="right" vertical="center" shrinkToFit="1"/>
    </xf>
    <xf numFmtId="0" fontId="24" fillId="5" borderId="43" xfId="1" applyFont="1" applyFill="1" applyBorder="1" applyAlignment="1" applyProtection="1">
      <alignment horizontal="right" vertical="center" shrinkToFit="1"/>
    </xf>
    <xf numFmtId="0" fontId="24" fillId="5" borderId="44" xfId="1" applyFont="1" applyFill="1" applyBorder="1" applyAlignment="1" applyProtection="1">
      <alignment horizontal="right" vertical="center" shrinkToFit="1"/>
    </xf>
    <xf numFmtId="0" fontId="24" fillId="5" borderId="65" xfId="1" applyFont="1" applyFill="1" applyBorder="1" applyAlignment="1" applyProtection="1">
      <alignment horizontal="right" vertical="center" shrinkToFit="1"/>
    </xf>
    <xf numFmtId="0" fontId="23" fillId="5" borderId="37" xfId="1" applyFont="1" applyFill="1" applyBorder="1" applyAlignment="1" applyProtection="1">
      <alignment horizontal="right" vertical="center"/>
    </xf>
    <xf numFmtId="0" fontId="23" fillId="5" borderId="2" xfId="1" applyFont="1" applyFill="1" applyBorder="1" applyAlignment="1" applyProtection="1">
      <alignment horizontal="right" vertical="center"/>
    </xf>
    <xf numFmtId="0" fontId="23" fillId="5" borderId="3" xfId="1" applyFont="1" applyFill="1" applyBorder="1" applyAlignment="1" applyProtection="1">
      <alignment horizontal="right" vertical="center"/>
    </xf>
    <xf numFmtId="0" fontId="24" fillId="5" borderId="80" xfId="1" applyFont="1" applyFill="1" applyBorder="1" applyAlignment="1" applyProtection="1">
      <alignment horizontal="right" vertical="center" shrinkToFit="1"/>
    </xf>
    <xf numFmtId="0" fontId="24" fillId="5" borderId="31" xfId="1" applyFont="1" applyFill="1" applyBorder="1" applyAlignment="1" applyProtection="1">
      <alignment horizontal="right" vertical="center" shrinkToFit="1"/>
    </xf>
    <xf numFmtId="0" fontId="23" fillId="5" borderId="40" xfId="1" applyFont="1" applyFill="1" applyBorder="1" applyAlignment="1" applyProtection="1">
      <alignment horizontal="right" vertical="center"/>
    </xf>
    <xf numFmtId="0" fontId="23" fillId="5" borderId="4" xfId="1" applyFont="1" applyFill="1" applyBorder="1" applyAlignment="1" applyProtection="1">
      <alignment horizontal="right" vertical="center"/>
    </xf>
    <xf numFmtId="0" fontId="23" fillId="5" borderId="6" xfId="1" applyFont="1" applyFill="1" applyBorder="1" applyAlignment="1" applyProtection="1">
      <alignment horizontal="right" vertical="center"/>
    </xf>
    <xf numFmtId="0" fontId="22" fillId="5" borderId="64" xfId="1" applyFont="1" applyFill="1" applyBorder="1" applyAlignment="1" applyProtection="1">
      <alignment horizontal="center" vertical="center" textRotation="255"/>
    </xf>
    <xf numFmtId="0" fontId="22" fillId="5" borderId="48" xfId="1" applyFont="1" applyFill="1" applyBorder="1" applyAlignment="1" applyProtection="1">
      <alignment horizontal="center" vertical="center" textRotation="255"/>
    </xf>
    <xf numFmtId="0" fontId="23" fillId="5" borderId="7" xfId="1" applyFont="1" applyFill="1" applyBorder="1" applyAlignment="1" applyProtection="1">
      <alignment vertical="center" wrapText="1" shrinkToFit="1"/>
    </xf>
    <xf numFmtId="0" fontId="23" fillId="5" borderId="0" xfId="1" applyFont="1" applyFill="1" applyBorder="1" applyAlignment="1" applyProtection="1">
      <alignment vertical="center" shrinkToFit="1"/>
    </xf>
    <xf numFmtId="0" fontId="23" fillId="5" borderId="5" xfId="1" applyFont="1" applyFill="1" applyBorder="1" applyAlignment="1" applyProtection="1">
      <alignment vertical="center" shrinkToFit="1"/>
    </xf>
    <xf numFmtId="0" fontId="23" fillId="5" borderId="4" xfId="1" applyFont="1" applyFill="1" applyBorder="1" applyAlignment="1" applyProtection="1">
      <alignment vertical="center" shrinkToFit="1"/>
    </xf>
    <xf numFmtId="0" fontId="26" fillId="5" borderId="17" xfId="0" applyFont="1" applyFill="1" applyBorder="1" applyAlignment="1" applyProtection="1">
      <alignment horizontal="center"/>
    </xf>
    <xf numFmtId="38" fontId="15" fillId="4" borderId="95" xfId="0" applyNumberFormat="1" applyFont="1" applyFill="1" applyBorder="1" applyAlignment="1" applyProtection="1">
      <alignment horizontal="right" vertical="center" shrinkToFit="1"/>
    </xf>
    <xf numFmtId="38" fontId="15" fillId="4" borderId="93" xfId="0" applyNumberFormat="1" applyFont="1" applyFill="1" applyBorder="1" applyAlignment="1" applyProtection="1">
      <alignment horizontal="right" vertical="center" shrinkToFit="1"/>
    </xf>
    <xf numFmtId="0" fontId="15" fillId="5" borderId="95" xfId="0" applyFont="1" applyFill="1" applyBorder="1" applyAlignment="1" applyProtection="1">
      <alignment vertical="center" shrinkToFit="1"/>
    </xf>
    <xf numFmtId="0" fontId="15" fillId="5" borderId="93" xfId="0" applyFont="1" applyFill="1" applyBorder="1" applyAlignment="1" applyProtection="1">
      <alignment vertical="center" shrinkToFit="1"/>
    </xf>
    <xf numFmtId="0" fontId="15" fillId="5" borderId="96" xfId="0" applyFont="1" applyFill="1" applyBorder="1" applyAlignment="1" applyProtection="1">
      <alignment vertical="center" shrinkToFit="1"/>
    </xf>
    <xf numFmtId="0" fontId="15" fillId="5" borderId="51" xfId="0" applyFont="1" applyFill="1" applyBorder="1" applyAlignment="1" applyProtection="1">
      <alignment vertical="center" shrinkToFit="1"/>
    </xf>
    <xf numFmtId="0" fontId="15" fillId="5" borderId="52" xfId="0" applyFont="1" applyFill="1" applyBorder="1" applyAlignment="1" applyProtection="1">
      <alignment vertical="center" shrinkToFit="1"/>
    </xf>
    <xf numFmtId="0" fontId="15" fillId="5" borderId="53" xfId="0" applyFont="1" applyFill="1" applyBorder="1" applyAlignment="1" applyProtection="1">
      <alignment vertical="center" shrinkToFit="1"/>
    </xf>
    <xf numFmtId="0" fontId="17" fillId="4" borderId="93" xfId="0" applyFont="1" applyFill="1" applyBorder="1" applyAlignment="1" applyProtection="1">
      <alignment horizontal="center" vertical="center"/>
    </xf>
    <xf numFmtId="0" fontId="17" fillId="4" borderId="96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/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26" xfId="0" applyFont="1" applyFill="1" applyBorder="1" applyAlignment="1" applyProtection="1">
      <alignment horizontal="left" vertical="center"/>
      <protection locked="0"/>
    </xf>
    <xf numFmtId="0" fontId="26" fillId="5" borderId="18" xfId="0" applyFont="1" applyFill="1" applyBorder="1" applyAlignment="1" applyProtection="1">
      <alignment horizontal="center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2" xfId="0" applyFont="1" applyBorder="1" applyAlignment="1" applyProtection="1">
      <alignment horizontal="left" vertical="center"/>
      <protection locked="0"/>
    </xf>
    <xf numFmtId="0" fontId="15" fillId="0" borderId="41" xfId="0" applyFont="1" applyBorder="1" applyAlignment="1" applyProtection="1">
      <alignment horizontal="left" vertical="center"/>
      <protection locked="0"/>
    </xf>
    <xf numFmtId="0" fontId="26" fillId="5" borderId="7" xfId="0" applyFont="1" applyFill="1" applyBorder="1" applyAlignment="1" applyProtection="1">
      <alignment horizontal="center" vertical="center" shrinkToFit="1"/>
    </xf>
    <xf numFmtId="0" fontId="26" fillId="5" borderId="0" xfId="0" applyFont="1" applyFill="1" applyBorder="1" applyAlignment="1" applyProtection="1">
      <alignment horizontal="center" vertical="center" shrinkToFit="1"/>
    </xf>
    <xf numFmtId="0" fontId="26" fillId="5" borderId="46" xfId="0" applyFont="1" applyFill="1" applyBorder="1" applyAlignment="1" applyProtection="1">
      <alignment horizontal="center" vertical="center" shrinkToFit="1"/>
    </xf>
    <xf numFmtId="38" fontId="15" fillId="4" borderId="11" xfId="0" applyNumberFormat="1" applyFont="1" applyFill="1" applyBorder="1" applyAlignment="1" applyProtection="1">
      <alignment horizontal="right" vertical="center"/>
    </xf>
    <xf numFmtId="38" fontId="15" fillId="4" borderId="0" xfId="0" applyNumberFormat="1" applyFont="1" applyFill="1" applyBorder="1" applyAlignment="1" applyProtection="1">
      <alignment horizontal="right" vertical="center"/>
    </xf>
    <xf numFmtId="38" fontId="15" fillId="4" borderId="4" xfId="0" applyNumberFormat="1" applyFont="1" applyFill="1" applyBorder="1" applyAlignment="1" applyProtection="1">
      <alignment horizontal="right" vertical="center"/>
    </xf>
    <xf numFmtId="0" fontId="15" fillId="5" borderId="38" xfId="0" applyFont="1" applyFill="1" applyBorder="1" applyAlignment="1" applyProtection="1">
      <alignment horizontal="center" vertical="center" wrapText="1"/>
    </xf>
    <xf numFmtId="0" fontId="15" fillId="5" borderId="39" xfId="0" applyFont="1" applyFill="1" applyBorder="1" applyAlignment="1" applyProtection="1">
      <alignment horizontal="center" vertical="center"/>
    </xf>
    <xf numFmtId="0" fontId="15" fillId="5" borderId="40" xfId="0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center" vertical="center"/>
    </xf>
    <xf numFmtId="0" fontId="17" fillId="4" borderId="5" xfId="0" applyFont="1" applyFill="1" applyBorder="1" applyAlignment="1" applyProtection="1">
      <alignment horizontal="center" vertical="center"/>
    </xf>
    <xf numFmtId="0" fontId="26" fillId="5" borderId="1" xfId="0" applyFont="1" applyFill="1" applyBorder="1" applyAlignment="1" applyProtection="1">
      <alignment horizontal="center" vertical="center"/>
    </xf>
    <xf numFmtId="0" fontId="26" fillId="5" borderId="2" xfId="0" applyFont="1" applyFill="1" applyBorder="1" applyAlignment="1" applyProtection="1">
      <alignment horizontal="center" vertical="center"/>
    </xf>
    <xf numFmtId="0" fontId="26" fillId="5" borderId="3" xfId="0" applyFont="1" applyFill="1" applyBorder="1" applyAlignment="1" applyProtection="1">
      <alignment horizontal="center" vertical="center"/>
    </xf>
    <xf numFmtId="0" fontId="26" fillId="5" borderId="19" xfId="0" applyFont="1" applyFill="1" applyBorder="1" applyAlignment="1" applyProtection="1">
      <alignment horizontal="center" vertical="center"/>
    </xf>
    <xf numFmtId="38" fontId="15" fillId="4" borderId="25" xfId="0" applyNumberFormat="1" applyFont="1" applyFill="1" applyBorder="1" applyAlignment="1" applyProtection="1">
      <alignment horizontal="right" vertical="center" shrinkToFit="1"/>
    </xf>
    <xf numFmtId="0" fontId="17" fillId="4" borderId="101" xfId="0" applyFont="1" applyFill="1" applyBorder="1" applyAlignment="1" applyProtection="1">
      <alignment horizontal="center" vertical="center"/>
    </xf>
    <xf numFmtId="0" fontId="17" fillId="4" borderId="102" xfId="0" applyFont="1" applyFill="1" applyBorder="1" applyAlignment="1" applyProtection="1">
      <alignment horizontal="center" vertical="center"/>
    </xf>
    <xf numFmtId="0" fontId="26" fillId="5" borderId="4" xfId="0" applyFont="1" applyFill="1" applyBorder="1" applyAlignment="1" applyProtection="1">
      <alignment horizontal="center"/>
    </xf>
    <xf numFmtId="0" fontId="26" fillId="5" borderId="6" xfId="0" applyFont="1" applyFill="1" applyBorder="1" applyAlignment="1" applyProtection="1">
      <alignment horizontal="center"/>
    </xf>
    <xf numFmtId="0" fontId="26" fillId="5" borderId="5" xfId="0" applyFont="1" applyFill="1" applyBorder="1" applyAlignment="1" applyProtection="1">
      <alignment horizontal="center"/>
    </xf>
    <xf numFmtId="0" fontId="15" fillId="5" borderId="47" xfId="0" applyFont="1" applyFill="1" applyBorder="1" applyAlignment="1" applyProtection="1">
      <alignment horizontal="center" vertical="center" textRotation="255"/>
    </xf>
    <xf numFmtId="0" fontId="15" fillId="5" borderId="49" xfId="0" applyFont="1" applyFill="1" applyBorder="1" applyAlignment="1" applyProtection="1">
      <alignment horizontal="center" vertical="center" textRotation="255"/>
    </xf>
    <xf numFmtId="0" fontId="15" fillId="2" borderId="99" xfId="0" applyFont="1" applyFill="1" applyBorder="1" applyAlignment="1" applyProtection="1">
      <alignment horizontal="left" vertical="center"/>
      <protection locked="0"/>
    </xf>
    <xf numFmtId="0" fontId="15" fillId="2" borderId="98" xfId="0" applyFont="1" applyFill="1" applyBorder="1" applyAlignment="1" applyProtection="1">
      <alignment horizontal="left" vertical="center"/>
      <protection locked="0"/>
    </xf>
    <xf numFmtId="0" fontId="15" fillId="2" borderId="100" xfId="0" applyFont="1" applyFill="1" applyBorder="1" applyAlignment="1" applyProtection="1">
      <alignment horizontal="left" vertical="center"/>
      <protection locked="0"/>
    </xf>
    <xf numFmtId="38" fontId="15" fillId="0" borderId="65" xfId="0" applyNumberFormat="1" applyFont="1" applyBorder="1" applyAlignment="1" applyProtection="1">
      <alignment horizontal="right" vertical="center"/>
      <protection locked="0"/>
    </xf>
    <xf numFmtId="38" fontId="15" fillId="0" borderId="87" xfId="0" applyNumberFormat="1" applyFont="1" applyBorder="1" applyAlignment="1" applyProtection="1">
      <alignment horizontal="right" vertical="center"/>
      <protection locked="0"/>
    </xf>
    <xf numFmtId="38" fontId="15" fillId="0" borderId="66" xfId="0" applyNumberFormat="1" applyFont="1" applyBorder="1" applyAlignment="1" applyProtection="1">
      <alignment horizontal="right" vertical="center"/>
      <protection locked="0"/>
    </xf>
    <xf numFmtId="0" fontId="15" fillId="0" borderId="65" xfId="0" applyFont="1" applyBorder="1" applyAlignment="1" applyProtection="1">
      <alignment horizontal="right" vertical="center"/>
      <protection locked="0"/>
    </xf>
    <xf numFmtId="0" fontId="15" fillId="0" borderId="66" xfId="0" applyFont="1" applyBorder="1" applyAlignment="1" applyProtection="1">
      <alignment horizontal="right" vertical="center"/>
      <protection locked="0"/>
    </xf>
    <xf numFmtId="0" fontId="17" fillId="3" borderId="65" xfId="0" applyFont="1" applyFill="1" applyBorder="1" applyAlignment="1" applyProtection="1">
      <alignment horizontal="center" vertical="center"/>
    </xf>
    <xf numFmtId="0" fontId="17" fillId="3" borderId="87" xfId="0" applyFont="1" applyFill="1" applyBorder="1" applyAlignment="1" applyProtection="1">
      <alignment horizontal="center" vertical="center"/>
    </xf>
    <xf numFmtId="0" fontId="17" fillId="3" borderId="66" xfId="0" applyFont="1" applyFill="1" applyBorder="1" applyAlignment="1" applyProtection="1">
      <alignment horizontal="center" vertical="center"/>
    </xf>
    <xf numFmtId="0" fontId="15" fillId="2" borderId="99" xfId="0" applyFont="1" applyFill="1" applyBorder="1" applyAlignment="1" applyProtection="1">
      <alignment vertical="center"/>
      <protection locked="0"/>
    </xf>
    <xf numFmtId="0" fontId="15" fillId="2" borderId="98" xfId="0" applyFont="1" applyFill="1" applyBorder="1" applyAlignment="1" applyProtection="1">
      <alignment vertical="center"/>
      <protection locked="0"/>
    </xf>
    <xf numFmtId="0" fontId="15" fillId="2" borderId="97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horizontal="left" wrapText="1"/>
    </xf>
    <xf numFmtId="0" fontId="16" fillId="2" borderId="25" xfId="0" applyFont="1" applyFill="1" applyBorder="1" applyAlignment="1" applyProtection="1">
      <alignment horizontal="left" wrapText="1"/>
    </xf>
    <xf numFmtId="38" fontId="15" fillId="2" borderId="44" xfId="0" applyNumberFormat="1" applyFont="1" applyFill="1" applyBorder="1" applyAlignment="1" applyProtection="1">
      <alignment vertical="center"/>
      <protection locked="0"/>
    </xf>
    <xf numFmtId="0" fontId="15" fillId="2" borderId="125" xfId="0" applyFont="1" applyFill="1" applyBorder="1" applyAlignment="1" applyProtection="1">
      <alignment horizontal="left" vertical="center"/>
      <protection locked="0"/>
    </xf>
    <xf numFmtId="0" fontId="15" fillId="2" borderId="126" xfId="0" applyFont="1" applyFill="1" applyBorder="1" applyAlignment="1" applyProtection="1">
      <alignment horizontal="left" vertical="center"/>
      <protection locked="0"/>
    </xf>
    <xf numFmtId="0" fontId="15" fillId="2" borderId="127" xfId="0" applyFont="1" applyFill="1" applyBorder="1" applyAlignment="1" applyProtection="1">
      <alignment horizontal="left" vertical="center"/>
      <protection locked="0"/>
    </xf>
    <xf numFmtId="0" fontId="15" fillId="2" borderId="5" xfId="0" applyFont="1" applyFill="1" applyBorder="1" applyAlignment="1" applyProtection="1">
      <alignment vertical="center"/>
      <protection locked="0"/>
    </xf>
    <xf numFmtId="0" fontId="15" fillId="2" borderId="4" xfId="0" applyFont="1" applyFill="1" applyBorder="1" applyAlignment="1" applyProtection="1">
      <alignment vertical="center"/>
      <protection locked="0"/>
    </xf>
    <xf numFmtId="0" fontId="15" fillId="2" borderId="72" xfId="0" applyFont="1" applyFill="1" applyBorder="1" applyAlignment="1" applyProtection="1">
      <alignment vertical="center"/>
      <protection locked="0"/>
    </xf>
    <xf numFmtId="0" fontId="17" fillId="4" borderId="58" xfId="0" applyFont="1" applyFill="1" applyBorder="1" applyAlignment="1" applyProtection="1">
      <alignment horizontal="center" vertical="center"/>
    </xf>
    <xf numFmtId="0" fontId="17" fillId="4" borderId="61" xfId="0" applyFont="1" applyFill="1" applyBorder="1" applyAlignment="1" applyProtection="1">
      <alignment horizontal="center" vertical="center"/>
    </xf>
    <xf numFmtId="0" fontId="17" fillId="4" borderId="25" xfId="0" applyFont="1" applyFill="1" applyBorder="1" applyAlignment="1" applyProtection="1">
      <alignment horizontal="center" vertical="center"/>
    </xf>
    <xf numFmtId="0" fontId="17" fillId="4" borderId="27" xfId="0" applyFont="1" applyFill="1" applyBorder="1" applyAlignment="1" applyProtection="1">
      <alignment horizontal="center" vertical="center"/>
    </xf>
    <xf numFmtId="0" fontId="17" fillId="4" borderId="44" xfId="0" applyFont="1" applyFill="1" applyBorder="1" applyAlignment="1" applyProtection="1">
      <alignment horizontal="center" vertical="center"/>
    </xf>
    <xf numFmtId="0" fontId="17" fillId="4" borderId="65" xfId="0" applyFont="1" applyFill="1" applyBorder="1" applyAlignment="1" applyProtection="1">
      <alignment horizontal="center" vertical="center"/>
    </xf>
    <xf numFmtId="0" fontId="17" fillId="4" borderId="52" xfId="0" applyFont="1" applyFill="1" applyBorder="1" applyAlignment="1" applyProtection="1">
      <alignment horizontal="center" vertical="center"/>
    </xf>
    <xf numFmtId="0" fontId="17" fillId="4" borderId="73" xfId="0" applyFont="1" applyFill="1" applyBorder="1" applyAlignment="1" applyProtection="1">
      <alignment horizontal="center" vertical="center"/>
    </xf>
    <xf numFmtId="38" fontId="15" fillId="4" borderId="51" xfId="0" applyNumberFormat="1" applyFont="1" applyFill="1" applyBorder="1" applyAlignment="1" applyProtection="1">
      <alignment horizontal="right" vertical="center" shrinkToFit="1"/>
    </xf>
    <xf numFmtId="38" fontId="15" fillId="4" borderId="52" xfId="0" applyNumberFormat="1" applyFont="1" applyFill="1" applyBorder="1" applyAlignment="1" applyProtection="1">
      <alignment horizontal="right" vertical="center" shrinkToFit="1"/>
    </xf>
    <xf numFmtId="0" fontId="17" fillId="4" borderId="53" xfId="0" applyFont="1" applyFill="1" applyBorder="1" applyAlignment="1" applyProtection="1">
      <alignment horizontal="center" vertical="center"/>
    </xf>
    <xf numFmtId="0" fontId="17" fillId="4" borderId="45" xfId="0" applyFont="1" applyFill="1" applyBorder="1" applyAlignment="1" applyProtection="1">
      <alignment horizontal="center" vertical="center"/>
    </xf>
    <xf numFmtId="0" fontId="17" fillId="4" borderId="88" xfId="0" applyFont="1" applyFill="1" applyBorder="1" applyAlignment="1" applyProtection="1">
      <alignment horizontal="center" vertical="center"/>
    </xf>
    <xf numFmtId="0" fontId="17" fillId="4" borderId="92" xfId="0" applyFont="1" applyFill="1" applyBorder="1" applyAlignment="1" applyProtection="1">
      <alignment horizontal="center" vertical="center"/>
    </xf>
    <xf numFmtId="38" fontId="15" fillId="4" borderId="91" xfId="0" applyNumberFormat="1" applyFont="1" applyFill="1" applyBorder="1" applyAlignment="1" applyProtection="1">
      <alignment horizontal="right" vertical="center" shrinkToFit="1"/>
    </xf>
    <xf numFmtId="38" fontId="15" fillId="4" borderId="88" xfId="0" applyNumberFormat="1" applyFont="1" applyFill="1" applyBorder="1" applyAlignment="1" applyProtection="1">
      <alignment horizontal="right" vertical="center" shrinkToFit="1"/>
    </xf>
    <xf numFmtId="0" fontId="17" fillId="4" borderId="89" xfId="0" applyFont="1" applyFill="1" applyBorder="1" applyAlignment="1" applyProtection="1">
      <alignment horizontal="center" vertical="center"/>
    </xf>
    <xf numFmtId="0" fontId="17" fillId="4" borderId="94" xfId="0" applyFont="1" applyFill="1" applyBorder="1" applyAlignment="1" applyProtection="1">
      <alignment horizontal="center" vertical="center"/>
    </xf>
    <xf numFmtId="0" fontId="15" fillId="5" borderId="43" xfId="0" applyFont="1" applyFill="1" applyBorder="1" applyAlignment="1" applyProtection="1">
      <alignment vertical="center"/>
    </xf>
    <xf numFmtId="0" fontId="15" fillId="5" borderId="44" xfId="0" applyFont="1" applyFill="1" applyBorder="1" applyAlignment="1" applyProtection="1">
      <alignment vertical="center"/>
    </xf>
    <xf numFmtId="0" fontId="15" fillId="5" borderId="65" xfId="0" applyFont="1" applyFill="1" applyBorder="1" applyAlignment="1" applyProtection="1">
      <alignment vertical="center"/>
    </xf>
    <xf numFmtId="0" fontId="15" fillId="5" borderId="103" xfId="0" applyFont="1" applyFill="1" applyBorder="1" applyAlignment="1" applyProtection="1">
      <alignment vertical="center" shrinkToFit="1"/>
    </xf>
    <xf numFmtId="0" fontId="15" fillId="5" borderId="101" xfId="0" applyFont="1" applyFill="1" applyBorder="1" applyAlignment="1" applyProtection="1">
      <alignment vertical="center" shrinkToFit="1"/>
    </xf>
    <xf numFmtId="0" fontId="15" fillId="5" borderId="104" xfId="0" applyFont="1" applyFill="1" applyBorder="1" applyAlignment="1" applyProtection="1">
      <alignment vertical="center" shrinkToFit="1"/>
    </xf>
    <xf numFmtId="0" fontId="17" fillId="4" borderId="104" xfId="0" applyFont="1" applyFill="1" applyBorder="1" applyAlignment="1" applyProtection="1">
      <alignment horizontal="center" vertical="center"/>
    </xf>
    <xf numFmtId="0" fontId="15" fillId="5" borderId="64" xfId="0" applyFont="1" applyFill="1" applyBorder="1" applyAlignment="1" applyProtection="1">
      <alignment horizontal="center" vertical="center" textRotation="255"/>
    </xf>
    <xf numFmtId="0" fontId="15" fillId="5" borderId="50" xfId="0" applyFont="1" applyFill="1" applyBorder="1" applyAlignment="1" applyProtection="1">
      <alignment horizontal="center" vertical="center" textRotation="255"/>
    </xf>
    <xf numFmtId="0" fontId="17" fillId="4" borderId="26" xfId="0" applyFont="1" applyFill="1" applyBorder="1" applyAlignment="1" applyProtection="1">
      <alignment horizontal="center" vertical="center"/>
    </xf>
    <xf numFmtId="0" fontId="15" fillId="5" borderId="91" xfId="0" applyFont="1" applyFill="1" applyBorder="1" applyAlignment="1" applyProtection="1">
      <alignment horizontal="left" vertical="center" shrinkToFit="1"/>
    </xf>
    <xf numFmtId="0" fontId="15" fillId="5" borderId="88" xfId="0" applyFont="1" applyFill="1" applyBorder="1" applyAlignment="1" applyProtection="1">
      <alignment horizontal="left" vertical="center" shrinkToFit="1"/>
    </xf>
    <xf numFmtId="0" fontId="15" fillId="5" borderId="92" xfId="0" applyFont="1" applyFill="1" applyBorder="1" applyAlignment="1" applyProtection="1">
      <alignment horizontal="left" vertical="center" shrinkToFit="1"/>
    </xf>
    <xf numFmtId="0" fontId="15" fillId="5" borderId="37" xfId="0" applyFont="1" applyFill="1" applyBorder="1" applyAlignment="1" applyProtection="1">
      <alignment horizontal="left" vertical="center" shrinkToFit="1"/>
    </xf>
    <xf numFmtId="0" fontId="15" fillId="5" borderId="2" xfId="0" applyFont="1" applyFill="1" applyBorder="1" applyAlignment="1" applyProtection="1">
      <alignment horizontal="left" vertical="center" shrinkToFit="1"/>
    </xf>
    <xf numFmtId="0" fontId="15" fillId="5" borderId="3" xfId="0" applyFont="1" applyFill="1" applyBorder="1" applyAlignment="1" applyProtection="1">
      <alignment horizontal="left" vertical="center" shrinkToFit="1"/>
    </xf>
    <xf numFmtId="38" fontId="15" fillId="4" borderId="2" xfId="0" applyNumberFormat="1" applyFont="1" applyFill="1" applyBorder="1" applyAlignment="1" applyProtection="1">
      <alignment horizontal="right" vertical="center" shrinkToFit="1"/>
    </xf>
    <xf numFmtId="0" fontId="17" fillId="4" borderId="2" xfId="0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center" vertical="center"/>
    </xf>
    <xf numFmtId="0" fontId="23" fillId="5" borderId="84" xfId="1" applyFont="1" applyFill="1" applyBorder="1" applyAlignment="1" applyProtection="1">
      <alignment horizontal="right" vertical="center"/>
    </xf>
    <xf numFmtId="0" fontId="23" fillId="5" borderId="67" xfId="1" applyFont="1" applyFill="1" applyBorder="1" applyAlignment="1" applyProtection="1">
      <alignment horizontal="right" vertical="center"/>
    </xf>
    <xf numFmtId="0" fontId="15" fillId="5" borderId="57" xfId="0" applyFont="1" applyFill="1" applyBorder="1" applyAlignment="1" applyProtection="1">
      <alignment horizontal="left" vertical="center" shrinkToFit="1"/>
    </xf>
    <xf numFmtId="0" fontId="15" fillId="5" borderId="58" xfId="0" applyFont="1" applyFill="1" applyBorder="1" applyAlignment="1" applyProtection="1">
      <alignment horizontal="left" vertical="center" shrinkToFit="1"/>
    </xf>
    <xf numFmtId="0" fontId="15" fillId="5" borderId="59" xfId="0" applyFont="1" applyFill="1" applyBorder="1" applyAlignment="1" applyProtection="1">
      <alignment horizontal="left" vertical="center" shrinkToFit="1"/>
    </xf>
    <xf numFmtId="0" fontId="15" fillId="5" borderId="62" xfId="0" applyFont="1" applyFill="1" applyBorder="1" applyAlignment="1" applyProtection="1">
      <alignment horizontal="right" vertical="center"/>
    </xf>
    <xf numFmtId="0" fontId="15" fillId="5" borderId="54" xfId="0" applyFont="1" applyFill="1" applyBorder="1" applyAlignment="1" applyProtection="1">
      <alignment horizontal="right" vertical="center"/>
    </xf>
    <xf numFmtId="0" fontId="15" fillId="5" borderId="63" xfId="0" applyFont="1" applyFill="1" applyBorder="1" applyAlignment="1" applyProtection="1">
      <alignment horizontal="right" vertical="center"/>
    </xf>
    <xf numFmtId="38" fontId="15" fillId="4" borderId="58" xfId="0" applyNumberFormat="1" applyFont="1" applyFill="1" applyBorder="1" applyAlignment="1" applyProtection="1">
      <alignment horizontal="right" vertical="center" shrinkToFit="1"/>
    </xf>
    <xf numFmtId="0" fontId="17" fillId="4" borderId="59" xfId="0" applyFont="1" applyFill="1" applyBorder="1" applyAlignment="1" applyProtection="1">
      <alignment horizontal="center" vertical="center"/>
    </xf>
    <xf numFmtId="0" fontId="17" fillId="5" borderId="34" xfId="0" applyFont="1" applyFill="1" applyBorder="1" applyAlignment="1" applyProtection="1">
      <alignment horizontal="center" vertical="center"/>
    </xf>
    <xf numFmtId="0" fontId="17" fillId="5" borderId="35" xfId="0" applyFont="1" applyFill="1" applyBorder="1" applyAlignment="1" applyProtection="1">
      <alignment horizontal="center" vertical="center"/>
    </xf>
    <xf numFmtId="0" fontId="17" fillId="5" borderId="36" xfId="0" applyFont="1" applyFill="1" applyBorder="1" applyAlignment="1" applyProtection="1">
      <alignment horizontal="center" vertical="center"/>
    </xf>
    <xf numFmtId="0" fontId="17" fillId="5" borderId="24" xfId="0" applyFont="1" applyFill="1" applyBorder="1" applyAlignment="1" applyProtection="1">
      <alignment horizontal="center" vertical="center"/>
    </xf>
    <xf numFmtId="0" fontId="17" fillId="5" borderId="25" xfId="0" applyFont="1" applyFill="1" applyBorder="1" applyAlignment="1" applyProtection="1">
      <alignment horizontal="center" vertical="center"/>
    </xf>
    <xf numFmtId="0" fontId="17" fillId="5" borderId="26" xfId="0" applyFont="1" applyFill="1" applyBorder="1" applyAlignment="1" applyProtection="1">
      <alignment horizontal="center" vertical="center"/>
    </xf>
    <xf numFmtId="0" fontId="17" fillId="5" borderId="56" xfId="0" applyFont="1" applyFill="1" applyBorder="1" applyAlignment="1" applyProtection="1">
      <alignment horizontal="center" vertical="center"/>
    </xf>
    <xf numFmtId="0" fontId="17" fillId="5" borderId="27" xfId="0" applyFont="1" applyFill="1" applyBorder="1" applyAlignment="1" applyProtection="1">
      <alignment horizontal="center" vertical="center"/>
    </xf>
    <xf numFmtId="0" fontId="15" fillId="5" borderId="14" xfId="0" applyFont="1" applyFill="1" applyBorder="1" applyAlignment="1" applyProtection="1">
      <alignment horizontal="left" vertical="center" shrinkToFit="1"/>
    </xf>
    <xf numFmtId="0" fontId="15" fillId="5" borderId="15" xfId="0" applyFont="1" applyFill="1" applyBorder="1" applyAlignment="1" applyProtection="1">
      <alignment horizontal="left" vertical="center" shrinkToFit="1"/>
    </xf>
    <xf numFmtId="0" fontId="15" fillId="5" borderId="16" xfId="0" applyFont="1" applyFill="1" applyBorder="1" applyAlignment="1" applyProtection="1">
      <alignment horizontal="left" vertical="center" shrinkToFit="1"/>
    </xf>
    <xf numFmtId="38" fontId="15" fillId="4" borderId="17" xfId="0" applyNumberFormat="1" applyFont="1" applyFill="1" applyBorder="1" applyAlignment="1" applyProtection="1">
      <alignment horizontal="right" vertical="center" shrinkToFit="1"/>
    </xf>
    <xf numFmtId="38" fontId="15" fillId="4" borderId="15" xfId="0" applyNumberFormat="1" applyFont="1" applyFill="1" applyBorder="1" applyAlignment="1" applyProtection="1">
      <alignment horizontal="right" vertical="center" shrinkToFit="1"/>
    </xf>
    <xf numFmtId="0" fontId="15" fillId="5" borderId="42" xfId="0" applyFont="1" applyFill="1" applyBorder="1" applyAlignment="1" applyProtection="1">
      <alignment horizontal="center" vertical="center"/>
    </xf>
    <xf numFmtId="0" fontId="17" fillId="4" borderId="19" xfId="0" applyFont="1" applyFill="1" applyBorder="1" applyAlignment="1" applyProtection="1">
      <alignment horizontal="center" vertical="center"/>
    </xf>
    <xf numFmtId="0" fontId="17" fillId="5" borderId="55" xfId="0" applyFont="1" applyFill="1" applyBorder="1" applyAlignment="1" applyProtection="1">
      <alignment horizontal="left"/>
    </xf>
    <xf numFmtId="0" fontId="17" fillId="5" borderId="35" xfId="0" applyFont="1" applyFill="1" applyBorder="1" applyAlignment="1" applyProtection="1">
      <alignment horizontal="left"/>
    </xf>
    <xf numFmtId="0" fontId="17" fillId="5" borderId="42" xfId="0" applyFont="1" applyFill="1" applyBorder="1" applyAlignment="1" applyProtection="1">
      <alignment horizontal="left"/>
    </xf>
    <xf numFmtId="0" fontId="17" fillId="5" borderId="25" xfId="0" applyFont="1" applyFill="1" applyBorder="1" applyAlignment="1" applyProtection="1">
      <alignment horizontal="left"/>
    </xf>
    <xf numFmtId="0" fontId="17" fillId="5" borderId="55" xfId="0" applyFont="1" applyFill="1" applyBorder="1" applyAlignment="1" applyProtection="1"/>
    <xf numFmtId="0" fontId="17" fillId="5" borderId="35" xfId="0" applyFont="1" applyFill="1" applyBorder="1" applyAlignment="1" applyProtection="1"/>
    <xf numFmtId="0" fontId="17" fillId="5" borderId="42" xfId="0" applyFont="1" applyFill="1" applyBorder="1" applyAlignment="1" applyProtection="1"/>
    <xf numFmtId="0" fontId="17" fillId="5" borderId="25" xfId="0" applyFont="1" applyFill="1" applyBorder="1" applyAlignment="1" applyProtection="1"/>
    <xf numFmtId="0" fontId="17" fillId="4" borderId="15" xfId="0" applyFont="1" applyFill="1" applyBorder="1" applyAlignment="1" applyProtection="1">
      <alignment horizontal="center" vertical="center"/>
    </xf>
    <xf numFmtId="0" fontId="17" fillId="4" borderId="16" xfId="0" applyFont="1" applyFill="1" applyBorder="1" applyAlignment="1" applyProtection="1">
      <alignment horizontal="center" vertical="center"/>
    </xf>
    <xf numFmtId="0" fontId="17" fillId="4" borderId="18" xfId="0" applyFont="1" applyFill="1" applyBorder="1" applyAlignment="1" applyProtection="1">
      <alignment horizontal="center" vertical="center"/>
    </xf>
    <xf numFmtId="0" fontId="22" fillId="0" borderId="44" xfId="1" applyFont="1" applyBorder="1" applyAlignment="1">
      <alignment shrinkToFit="1"/>
    </xf>
    <xf numFmtId="38" fontId="0" fillId="5" borderId="10" xfId="2" applyFont="1" applyFill="1" applyBorder="1" applyAlignment="1">
      <alignment horizontal="center" vertical="center" wrapText="1"/>
    </xf>
    <xf numFmtId="38" fontId="0" fillId="5" borderId="12" xfId="2" applyFont="1" applyFill="1" applyBorder="1" applyAlignment="1">
      <alignment horizontal="center" vertical="center" wrapText="1"/>
    </xf>
    <xf numFmtId="38" fontId="0" fillId="5" borderId="24" xfId="2" applyFont="1" applyFill="1" applyBorder="1" applyAlignment="1">
      <alignment horizontal="center" vertical="center" wrapText="1"/>
    </xf>
    <xf numFmtId="38" fontId="0" fillId="5" borderId="26" xfId="2" applyFont="1" applyFill="1" applyBorder="1" applyAlignment="1">
      <alignment horizontal="center" vertical="center" wrapText="1"/>
    </xf>
    <xf numFmtId="38" fontId="0" fillId="5" borderId="34" xfId="2" applyFont="1" applyFill="1" applyBorder="1" applyAlignment="1">
      <alignment horizontal="center" vertical="center"/>
    </xf>
    <xf numFmtId="38" fontId="0" fillId="5" borderId="36" xfId="2" applyFont="1" applyFill="1" applyBorder="1" applyAlignment="1">
      <alignment horizontal="center" vertical="center"/>
    </xf>
    <xf numFmtId="38" fontId="0" fillId="5" borderId="5" xfId="2" applyFont="1" applyFill="1" applyBorder="1" applyAlignment="1">
      <alignment horizontal="center" vertical="center"/>
    </xf>
    <xf numFmtId="38" fontId="0" fillId="5" borderId="6" xfId="2" applyFont="1" applyFill="1" applyBorder="1" applyAlignment="1">
      <alignment horizontal="center" vertical="center"/>
    </xf>
    <xf numFmtId="38" fontId="0" fillId="5" borderId="14" xfId="2" applyFont="1" applyFill="1" applyBorder="1" applyAlignment="1">
      <alignment horizontal="center" vertical="center"/>
    </xf>
    <xf numFmtId="38" fontId="0" fillId="5" borderId="15" xfId="2" applyFont="1" applyFill="1" applyBorder="1" applyAlignment="1">
      <alignment horizontal="center" vertical="center"/>
    </xf>
    <xf numFmtId="38" fontId="0" fillId="5" borderId="16" xfId="2" applyFont="1" applyFill="1" applyBorder="1" applyAlignment="1">
      <alignment horizontal="center" vertical="center"/>
    </xf>
    <xf numFmtId="0" fontId="19" fillId="5" borderId="64" xfId="1" applyFont="1" applyFill="1" applyBorder="1" applyAlignment="1">
      <alignment vertical="center" textRotation="255"/>
    </xf>
    <xf numFmtId="0" fontId="19" fillId="5" borderId="48" xfId="1" applyFont="1" applyFill="1" applyBorder="1" applyAlignment="1">
      <alignment vertical="center" textRotation="255"/>
    </xf>
    <xf numFmtId="0" fontId="19" fillId="5" borderId="80" xfId="1" applyFont="1" applyFill="1" applyBorder="1" applyAlignment="1">
      <alignment vertical="center" textRotation="255"/>
    </xf>
    <xf numFmtId="0" fontId="6" fillId="5" borderId="38" xfId="1" applyFont="1" applyFill="1" applyBorder="1" applyAlignment="1">
      <alignment horizontal="center" vertical="center"/>
    </xf>
    <xf numFmtId="0" fontId="11" fillId="5" borderId="11" xfId="1" applyFill="1" applyBorder="1" applyAlignment="1">
      <alignment horizontal="center" vertical="center"/>
    </xf>
    <xf numFmtId="0" fontId="11" fillId="5" borderId="12" xfId="1" applyFill="1" applyBorder="1" applyAlignment="1">
      <alignment horizontal="center" vertical="center"/>
    </xf>
    <xf numFmtId="0" fontId="11" fillId="5" borderId="40" xfId="1" applyFill="1" applyBorder="1" applyAlignment="1">
      <alignment horizontal="center" vertical="center"/>
    </xf>
    <xf numFmtId="0" fontId="11" fillId="5" borderId="4" xfId="1" applyFill="1" applyBorder="1" applyAlignment="1">
      <alignment horizontal="center" vertical="center"/>
    </xf>
    <xf numFmtId="0" fontId="11" fillId="5" borderId="6" xfId="1" applyFill="1" applyBorder="1" applyAlignment="1">
      <alignment horizontal="center" vertical="center"/>
    </xf>
    <xf numFmtId="38" fontId="0" fillId="5" borderId="39" xfId="2" applyFont="1" applyFill="1" applyBorder="1" applyAlignment="1">
      <alignment horizontal="center" vertical="center"/>
    </xf>
    <xf numFmtId="38" fontId="0" fillId="5" borderId="0" xfId="2" applyFont="1" applyFill="1" applyBorder="1" applyAlignment="1">
      <alignment horizontal="center" vertical="center"/>
    </xf>
    <xf numFmtId="38" fontId="0" fillId="5" borderId="8" xfId="2" applyFont="1" applyFill="1" applyBorder="1" applyAlignment="1">
      <alignment horizontal="center" vertical="center"/>
    </xf>
    <xf numFmtId="38" fontId="0" fillId="5" borderId="40" xfId="2" applyFont="1" applyFill="1" applyBorder="1" applyAlignment="1">
      <alignment horizontal="center" vertical="center"/>
    </xf>
    <xf numFmtId="38" fontId="0" fillId="5" borderId="4" xfId="2" applyFont="1" applyFill="1" applyBorder="1" applyAlignment="1">
      <alignment horizontal="center" vertical="center"/>
    </xf>
    <xf numFmtId="38" fontId="0" fillId="5" borderId="38" xfId="2" applyFont="1" applyFill="1" applyBorder="1" applyAlignment="1">
      <alignment horizontal="center" vertical="center" wrapText="1"/>
    </xf>
    <xf numFmtId="38" fontId="0" fillId="5" borderId="11" xfId="2" applyFont="1" applyFill="1" applyBorder="1" applyAlignment="1">
      <alignment horizontal="center" vertical="center" wrapText="1"/>
    </xf>
    <xf numFmtId="38" fontId="0" fillId="5" borderId="40" xfId="2" applyFont="1" applyFill="1" applyBorder="1" applyAlignment="1">
      <alignment horizontal="center" vertical="center" wrapText="1"/>
    </xf>
    <xf numFmtId="38" fontId="0" fillId="5" borderId="4" xfId="2" applyFont="1" applyFill="1" applyBorder="1" applyAlignment="1">
      <alignment horizontal="center" vertical="center" wrapText="1"/>
    </xf>
    <xf numFmtId="38" fontId="0" fillId="5" borderId="6" xfId="2" applyFont="1" applyFill="1" applyBorder="1" applyAlignment="1">
      <alignment horizontal="center" vertical="center" wrapText="1"/>
    </xf>
    <xf numFmtId="38" fontId="19" fillId="5" borderId="55" xfId="2" applyFont="1" applyFill="1" applyBorder="1" applyAlignment="1">
      <alignment vertical="center" textRotation="255"/>
    </xf>
    <xf numFmtId="38" fontId="19" fillId="5" borderId="48" xfId="2" applyFont="1" applyFill="1" applyBorder="1" applyAlignment="1">
      <alignment vertical="center" textRotation="255"/>
    </xf>
    <xf numFmtId="38" fontId="0" fillId="5" borderId="1" xfId="2" applyFont="1" applyFill="1" applyBorder="1" applyAlignment="1">
      <alignment horizontal="center" vertical="center"/>
    </xf>
    <xf numFmtId="38" fontId="0" fillId="5" borderId="2" xfId="2" applyFont="1" applyFill="1" applyBorder="1" applyAlignment="1">
      <alignment horizontal="center" vertical="center"/>
    </xf>
    <xf numFmtId="38" fontId="0" fillId="5" borderId="3" xfId="2" applyFont="1" applyFill="1" applyBorder="1" applyAlignment="1">
      <alignment horizontal="center" vertical="center"/>
    </xf>
    <xf numFmtId="38" fontId="28" fillId="5" borderId="60" xfId="2" applyFont="1" applyFill="1" applyBorder="1" applyAlignment="1">
      <alignment horizontal="center" vertical="center"/>
    </xf>
    <xf numFmtId="38" fontId="28" fillId="5" borderId="58" xfId="2" applyFont="1" applyFill="1" applyBorder="1" applyAlignment="1">
      <alignment horizontal="center" vertical="center"/>
    </xf>
    <xf numFmtId="38" fontId="28" fillId="5" borderId="59" xfId="2" applyFont="1" applyFill="1" applyBorder="1" applyAlignment="1">
      <alignment horizontal="center" vertical="center"/>
    </xf>
    <xf numFmtId="38" fontId="29" fillId="5" borderId="82" xfId="2" applyFont="1" applyFill="1" applyBorder="1" applyAlignment="1">
      <alignment horizontal="center" vertical="center"/>
    </xf>
    <xf numFmtId="38" fontId="29" fillId="5" borderId="86" xfId="2" applyFont="1" applyFill="1" applyBorder="1" applyAlignment="1">
      <alignment horizontal="center" vertical="center"/>
    </xf>
    <xf numFmtId="38" fontId="29" fillId="5" borderId="83" xfId="2" applyFont="1" applyFill="1" applyBorder="1" applyAlignment="1">
      <alignment horizontal="center" vertical="center"/>
    </xf>
    <xf numFmtId="38" fontId="15" fillId="5" borderId="7" xfId="2" applyFont="1" applyFill="1" applyBorder="1" applyAlignment="1">
      <alignment horizontal="center" vertical="center" wrapText="1"/>
    </xf>
    <xf numFmtId="38" fontId="15" fillId="5" borderId="0" xfId="2" applyFont="1" applyFill="1" applyBorder="1" applyAlignment="1">
      <alignment horizontal="center" vertical="center" wrapText="1"/>
    </xf>
    <xf numFmtId="38" fontId="15" fillId="5" borderId="8" xfId="2" applyFont="1" applyFill="1" applyBorder="1" applyAlignment="1">
      <alignment horizontal="center" vertical="center" wrapText="1"/>
    </xf>
    <xf numFmtId="38" fontId="0" fillId="5" borderId="17" xfId="2" applyFont="1" applyFill="1" applyBorder="1" applyAlignment="1">
      <alignment horizontal="center" vertical="center"/>
    </xf>
    <xf numFmtId="0" fontId="35" fillId="5" borderId="38" xfId="1" applyFont="1" applyFill="1" applyBorder="1" applyAlignment="1">
      <alignment horizontal="center" vertical="center" wrapText="1" shrinkToFit="1"/>
    </xf>
    <xf numFmtId="0" fontId="36" fillId="5" borderId="11" xfId="1" applyFont="1" applyFill="1" applyBorder="1" applyAlignment="1">
      <alignment horizontal="center" vertical="center" shrinkToFit="1"/>
    </xf>
    <xf numFmtId="0" fontId="36" fillId="5" borderId="12" xfId="1" applyFont="1" applyFill="1" applyBorder="1" applyAlignment="1">
      <alignment horizontal="center" vertical="center" shrinkToFit="1"/>
    </xf>
    <xf numFmtId="0" fontId="36" fillId="5" borderId="40" xfId="1" applyFont="1" applyFill="1" applyBorder="1" applyAlignment="1">
      <alignment horizontal="center" vertical="center" shrinkToFit="1"/>
    </xf>
    <xf numFmtId="0" fontId="36" fillId="5" borderId="4" xfId="1" applyFont="1" applyFill="1" applyBorder="1" applyAlignment="1">
      <alignment horizontal="center" vertical="center" shrinkToFit="1"/>
    </xf>
    <xf numFmtId="0" fontId="36" fillId="5" borderId="6" xfId="1" applyFont="1" applyFill="1" applyBorder="1" applyAlignment="1">
      <alignment horizontal="center" vertical="center" shrinkToFit="1"/>
    </xf>
    <xf numFmtId="0" fontId="19" fillId="5" borderId="123" xfId="1" applyFont="1" applyFill="1" applyBorder="1" applyAlignment="1">
      <alignment horizontal="center" vertical="center" shrinkToFit="1"/>
    </xf>
    <xf numFmtId="0" fontId="19" fillId="5" borderId="32" xfId="1" applyFont="1" applyFill="1" applyBorder="1" applyAlignment="1">
      <alignment horizontal="center" vertical="center" shrinkToFit="1"/>
    </xf>
    <xf numFmtId="0" fontId="19" fillId="5" borderId="124" xfId="1" applyFont="1" applyFill="1" applyBorder="1" applyAlignment="1">
      <alignment horizontal="center" vertical="center" shrinkToFit="1"/>
    </xf>
    <xf numFmtId="0" fontId="7" fillId="5" borderId="14" xfId="1" applyFont="1" applyFill="1" applyBorder="1" applyAlignment="1">
      <alignment horizontal="right" vertical="center"/>
    </xf>
    <xf numFmtId="0" fontId="11" fillId="5" borderId="15" xfId="1" applyFill="1" applyBorder="1" applyAlignment="1">
      <alignment horizontal="right" vertical="center"/>
    </xf>
    <xf numFmtId="0" fontId="11" fillId="5" borderId="16" xfId="1" applyFill="1" applyBorder="1" applyAlignment="1">
      <alignment horizontal="right" vertical="center"/>
    </xf>
    <xf numFmtId="0" fontId="9" fillId="5" borderId="38" xfId="1" applyFont="1" applyFill="1" applyBorder="1" applyAlignment="1">
      <alignment vertical="center" textRotation="255"/>
    </xf>
    <xf numFmtId="0" fontId="9" fillId="5" borderId="39" xfId="1" applyFont="1" applyFill="1" applyBorder="1" applyAlignment="1">
      <alignment vertical="center" textRotation="255"/>
    </xf>
    <xf numFmtId="0" fontId="9" fillId="5" borderId="40" xfId="1" applyFont="1" applyFill="1" applyBorder="1" applyAlignment="1">
      <alignment vertical="center" textRotation="255"/>
    </xf>
    <xf numFmtId="0" fontId="3" fillId="5" borderId="1" xfId="1" applyFont="1" applyFill="1" applyBorder="1" applyAlignment="1">
      <alignment vertical="center" shrinkToFit="1"/>
    </xf>
    <xf numFmtId="0" fontId="4" fillId="5" borderId="3" xfId="1" applyFont="1" applyFill="1" applyBorder="1" applyAlignment="1">
      <alignment vertical="center" shrinkToFit="1"/>
    </xf>
    <xf numFmtId="0" fontId="35" fillId="5" borderId="1" xfId="1" applyFont="1" applyFill="1" applyBorder="1" applyAlignment="1">
      <alignment vertical="center" shrinkToFit="1"/>
    </xf>
    <xf numFmtId="0" fontId="36" fillId="5" borderId="3" xfId="1" applyFont="1" applyFill="1" applyBorder="1" applyAlignment="1">
      <alignment vertical="center" shrinkToFit="1"/>
    </xf>
    <xf numFmtId="0" fontId="36" fillId="5" borderId="1" xfId="1" applyFont="1" applyFill="1" applyBorder="1" applyAlignment="1">
      <alignment vertical="center" shrinkToFit="1"/>
    </xf>
    <xf numFmtId="0" fontId="4" fillId="5" borderId="9" xfId="1" applyFont="1" applyFill="1" applyBorder="1" applyAlignment="1">
      <alignment horizontal="right" vertical="center" shrinkToFit="1"/>
    </xf>
    <xf numFmtId="0" fontId="11" fillId="5" borderId="9" xfId="1" applyFill="1" applyBorder="1" applyAlignment="1">
      <alignment horizontal="right" vertical="center" shrinkToFit="1"/>
    </xf>
    <xf numFmtId="0" fontId="4" fillId="5" borderId="3" xfId="1" applyFont="1" applyFill="1" applyBorder="1" applyAlignment="1">
      <alignment horizontal="right" vertical="center" shrinkToFit="1"/>
    </xf>
    <xf numFmtId="0" fontId="19" fillId="5" borderId="43" xfId="1" applyFont="1" applyFill="1" applyBorder="1" applyAlignment="1">
      <alignment horizontal="center" vertical="center" shrinkToFit="1"/>
    </xf>
    <xf numFmtId="0" fontId="19" fillId="5" borderId="44" xfId="1" applyFont="1" applyFill="1" applyBorder="1" applyAlignment="1">
      <alignment horizontal="center" vertical="center" shrinkToFit="1"/>
    </xf>
    <xf numFmtId="0" fontId="19" fillId="5" borderId="65" xfId="1" applyFont="1" applyFill="1" applyBorder="1" applyAlignment="1">
      <alignment horizontal="center" vertical="center" shrinkToFit="1"/>
    </xf>
    <xf numFmtId="0" fontId="37" fillId="5" borderId="5" xfId="1" applyFont="1" applyFill="1" applyBorder="1" applyAlignment="1">
      <alignment horizontal="right" vertical="center" shrinkToFit="1"/>
    </xf>
    <xf numFmtId="0" fontId="4" fillId="5" borderId="4" xfId="1" applyFont="1" applyFill="1" applyBorder="1" applyAlignment="1">
      <alignment horizontal="right" vertical="center" shrinkToFit="1"/>
    </xf>
    <xf numFmtId="0" fontId="4" fillId="5" borderId="6" xfId="1" applyFont="1" applyFill="1" applyBorder="1" applyAlignment="1">
      <alignment horizontal="right" vertical="center" shrinkToFit="1"/>
    </xf>
    <xf numFmtId="0" fontId="9" fillId="5" borderId="81" xfId="1" applyFont="1" applyFill="1" applyBorder="1" applyAlignment="1">
      <alignment vertical="center" textRotation="255"/>
    </xf>
    <xf numFmtId="0" fontId="9" fillId="5" borderId="37" xfId="1" applyFont="1" applyFill="1" applyBorder="1" applyAlignment="1">
      <alignment vertical="center" textRotation="255"/>
    </xf>
    <xf numFmtId="0" fontId="3" fillId="2" borderId="9" xfId="1" applyFont="1" applyFill="1" applyBorder="1" applyAlignment="1" applyProtection="1">
      <alignment vertical="center" shrinkToFit="1"/>
      <protection locked="0"/>
    </xf>
    <xf numFmtId="0" fontId="8" fillId="2" borderId="9" xfId="1" applyFont="1" applyFill="1" applyBorder="1" applyAlignment="1" applyProtection="1">
      <alignment vertical="center" shrinkToFit="1"/>
      <protection locked="0"/>
    </xf>
    <xf numFmtId="0" fontId="11" fillId="2" borderId="9" xfId="1" applyFill="1" applyBorder="1" applyAlignment="1" applyProtection="1">
      <alignment vertical="center" shrinkToFit="1"/>
      <protection locked="0"/>
    </xf>
    <xf numFmtId="0" fontId="3" fillId="5" borderId="2" xfId="1" applyFont="1" applyFill="1" applyBorder="1" applyAlignment="1">
      <alignment horizontal="right" vertical="center" shrinkToFit="1"/>
    </xf>
    <xf numFmtId="0" fontId="4" fillId="5" borderId="2" xfId="1" applyFont="1" applyFill="1" applyBorder="1" applyAlignment="1">
      <alignment horizontal="right" vertical="center" shrinkToFit="1"/>
    </xf>
    <xf numFmtId="0" fontId="19" fillId="5" borderId="22" xfId="1" applyFont="1" applyFill="1" applyBorder="1" applyAlignment="1">
      <alignment horizontal="center" vertical="center" shrinkToFit="1"/>
    </xf>
    <xf numFmtId="0" fontId="19" fillId="5" borderId="23" xfId="1" applyFont="1" applyFill="1" applyBorder="1" applyAlignment="1">
      <alignment horizontal="center" vertical="center" shrinkToFit="1"/>
    </xf>
    <xf numFmtId="0" fontId="9" fillId="5" borderId="57" xfId="1" applyFont="1" applyFill="1" applyBorder="1" applyAlignment="1">
      <alignment vertical="center" textRotation="255"/>
    </xf>
    <xf numFmtId="0" fontId="2" fillId="5" borderId="9" xfId="1" applyFont="1" applyFill="1" applyBorder="1">
      <alignment vertical="center"/>
    </xf>
    <xf numFmtId="0" fontId="4" fillId="5" borderId="9" xfId="1" applyFont="1" applyFill="1" applyBorder="1">
      <alignment vertical="center"/>
    </xf>
    <xf numFmtId="0" fontId="3" fillId="5" borderId="59" xfId="1" applyFont="1" applyFill="1" applyBorder="1" applyAlignment="1">
      <alignment horizontal="right" vertical="center" shrinkToFit="1"/>
    </xf>
    <xf numFmtId="0" fontId="4" fillId="5" borderId="59" xfId="1" applyFont="1" applyFill="1" applyBorder="1" applyAlignment="1">
      <alignment horizontal="right" vertical="center" shrinkToFit="1"/>
    </xf>
    <xf numFmtId="0" fontId="4" fillId="5" borderId="67" xfId="1" applyFont="1" applyFill="1" applyBorder="1" applyAlignment="1">
      <alignment horizontal="right" vertical="center" shrinkToFit="1"/>
    </xf>
    <xf numFmtId="0" fontId="19" fillId="5" borderId="49" xfId="1" applyFont="1" applyFill="1" applyBorder="1" applyAlignment="1">
      <alignment horizontal="center" vertical="center" shrinkToFit="1"/>
    </xf>
    <xf numFmtId="0" fontId="19" fillId="5" borderId="13" xfId="1" applyFont="1" applyFill="1" applyBorder="1" applyAlignment="1">
      <alignment horizontal="center" vertical="center" shrinkToFit="1"/>
    </xf>
    <xf numFmtId="0" fontId="23" fillId="0" borderId="44" xfId="1" applyFont="1" applyBorder="1" applyAlignment="1">
      <alignment shrinkToFit="1"/>
    </xf>
    <xf numFmtId="0" fontId="37" fillId="5" borderId="38" xfId="1" applyFont="1" applyFill="1" applyBorder="1" applyAlignment="1">
      <alignment horizontal="center" vertical="center"/>
    </xf>
    <xf numFmtId="0" fontId="36" fillId="5" borderId="38" xfId="1" applyFont="1" applyFill="1" applyBorder="1" applyAlignment="1">
      <alignment horizontal="center" vertical="center" wrapText="1" shrinkToFit="1"/>
    </xf>
    <xf numFmtId="0" fontId="37" fillId="5" borderId="1" xfId="1" applyFont="1" applyFill="1" applyBorder="1" applyAlignment="1">
      <alignment vertical="center" shrinkToFit="1"/>
    </xf>
    <xf numFmtId="0" fontId="34" fillId="5" borderId="64" xfId="1" applyFont="1" applyFill="1" applyBorder="1" applyAlignment="1">
      <alignment vertical="center" textRotation="255"/>
    </xf>
    <xf numFmtId="0" fontId="34" fillId="5" borderId="48" xfId="1" applyFont="1" applyFill="1" applyBorder="1" applyAlignment="1">
      <alignment vertical="center" textRotation="255"/>
    </xf>
    <xf numFmtId="0" fontId="34" fillId="5" borderId="80" xfId="1" applyFont="1" applyFill="1" applyBorder="1" applyAlignment="1">
      <alignment vertical="center" textRotation="255"/>
    </xf>
    <xf numFmtId="0" fontId="5" fillId="2" borderId="9" xfId="1" applyFont="1" applyFill="1" applyBorder="1" applyAlignment="1" applyProtection="1">
      <alignment vertical="center" shrinkToFit="1"/>
      <protection locked="0"/>
    </xf>
    <xf numFmtId="0" fontId="4" fillId="5" borderId="5" xfId="1" applyFont="1" applyFill="1" applyBorder="1" applyAlignment="1">
      <alignment horizontal="right" vertical="center" shrinkToFit="1"/>
    </xf>
  </cellXfs>
  <cellStyles count="6">
    <cellStyle name="桁区切り" xfId="5" builtinId="6"/>
    <cellStyle name="桁区切り 2" xfId="2"/>
    <cellStyle name="桁区切り 2 2" xfId="3"/>
    <cellStyle name="標準" xfId="0" builtinId="0"/>
    <cellStyle name="標準 2" xfId="1"/>
    <cellStyle name="標準 2 2" xfId="4"/>
  </cellStyles>
  <dxfs count="0"/>
  <tableStyles count="0" defaultTableStyle="TableStyleMedium9" defaultPivotStyle="PivotStyleLight16"/>
  <colors>
    <mruColors>
      <color rgb="FF8BC8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45</xdr:row>
      <xdr:rowOff>19050</xdr:rowOff>
    </xdr:from>
    <xdr:to>
      <xdr:col>7</xdr:col>
      <xdr:colOff>3663</xdr:colOff>
      <xdr:row>46</xdr:row>
      <xdr:rowOff>90121</xdr:rowOff>
    </xdr:to>
    <xdr:cxnSp macro="">
      <xdr:nvCxnSpPr>
        <xdr:cNvPr id="2" name="直線コネクタ 1"/>
        <xdr:cNvCxnSpPr/>
      </xdr:nvCxnSpPr>
      <xdr:spPr>
        <a:xfrm>
          <a:off x="161925" y="8086725"/>
          <a:ext cx="1251438" cy="1948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14654</xdr:colOff>
      <xdr:row>45</xdr:row>
      <xdr:rowOff>7327</xdr:rowOff>
    </xdr:from>
    <xdr:to>
      <xdr:col>25</xdr:col>
      <xdr:colOff>11206</xdr:colOff>
      <xdr:row>46</xdr:row>
      <xdr:rowOff>78441</xdr:rowOff>
    </xdr:to>
    <xdr:cxnSp macro="">
      <xdr:nvCxnSpPr>
        <xdr:cNvPr id="3" name="直線コネクタ 2"/>
        <xdr:cNvCxnSpPr/>
      </xdr:nvCxnSpPr>
      <xdr:spPr>
        <a:xfrm>
          <a:off x="4103077" y="7282962"/>
          <a:ext cx="1110244" cy="1956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27</xdr:row>
      <xdr:rowOff>95250</xdr:rowOff>
    </xdr:from>
    <xdr:to>
      <xdr:col>2</xdr:col>
      <xdr:colOff>180975</xdr:colOff>
      <xdr:row>41</xdr:row>
      <xdr:rowOff>114300</xdr:rowOff>
    </xdr:to>
    <xdr:grpSp>
      <xdr:nvGrpSpPr>
        <xdr:cNvPr id="19" name="グループ化 18"/>
        <xdr:cNvGrpSpPr/>
      </xdr:nvGrpSpPr>
      <xdr:grpSpPr>
        <a:xfrm>
          <a:off x="38100" y="4848225"/>
          <a:ext cx="495300" cy="2533650"/>
          <a:chOff x="38100" y="4848225"/>
          <a:chExt cx="495300" cy="2533650"/>
        </a:xfrm>
      </xdr:grpSpPr>
      <xdr:cxnSp macro="">
        <xdr:nvCxnSpPr>
          <xdr:cNvPr id="7" name="直線矢印コネクタ 6"/>
          <xdr:cNvCxnSpPr/>
        </xdr:nvCxnSpPr>
        <xdr:spPr>
          <a:xfrm>
            <a:off x="38100" y="4867275"/>
            <a:ext cx="495300" cy="1"/>
          </a:xfrm>
          <a:prstGeom prst="straightConnector1">
            <a:avLst/>
          </a:prstGeom>
          <a:ln w="254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矢印コネクタ 7"/>
          <xdr:cNvCxnSpPr/>
        </xdr:nvCxnSpPr>
        <xdr:spPr>
          <a:xfrm>
            <a:off x="66675" y="7372350"/>
            <a:ext cx="466725" cy="1"/>
          </a:xfrm>
          <a:prstGeom prst="straightConnector1">
            <a:avLst/>
          </a:prstGeom>
          <a:ln w="254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57150" y="4848225"/>
            <a:ext cx="9525" cy="253365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4"/>
  <sheetViews>
    <sheetView tabSelected="1" view="pageLayout" topLeftCell="A43" zoomScaleNormal="100" zoomScaleSheetLayoutView="160" workbookViewId="0">
      <selection activeCell="K22" sqref="K22:AH22"/>
    </sheetView>
  </sheetViews>
  <sheetFormatPr defaultRowHeight="11.25"/>
  <cols>
    <col min="1" max="1" width="2" style="73" customWidth="1"/>
    <col min="2" max="4" width="3" style="39" customWidth="1"/>
    <col min="5" max="5" width="2.875" style="39" customWidth="1"/>
    <col min="6" max="6" width="2.75" style="39" customWidth="1"/>
    <col min="7" max="7" width="3.5" style="39" customWidth="1"/>
    <col min="8" max="8" width="3" style="39" customWidth="1"/>
    <col min="9" max="9" width="2.625" style="39" customWidth="1"/>
    <col min="10" max="10" width="3.75" style="39" customWidth="1"/>
    <col min="11" max="11" width="3" style="39" customWidth="1"/>
    <col min="12" max="12" width="2.5" style="39" customWidth="1"/>
    <col min="13" max="13" width="3.625" style="39" customWidth="1"/>
    <col min="14" max="14" width="3" style="39" customWidth="1"/>
    <col min="15" max="15" width="2.625" style="39" customWidth="1"/>
    <col min="16" max="16" width="3.5" style="39" customWidth="1"/>
    <col min="17" max="17" width="3" style="39" customWidth="1"/>
    <col min="18" max="18" width="2.625" style="39" customWidth="1"/>
    <col min="19" max="19" width="3.5" style="39" customWidth="1"/>
    <col min="20" max="20" width="1.5" style="39" customWidth="1"/>
    <col min="21" max="22" width="2.875" style="39" customWidth="1"/>
    <col min="23" max="23" width="3.75" style="39" customWidth="1"/>
    <col min="24" max="24" width="2.875" style="39" customWidth="1"/>
    <col min="25" max="25" width="3.5" style="39" customWidth="1"/>
    <col min="26" max="27" width="3" style="39" customWidth="1"/>
    <col min="28" max="28" width="3.75" style="39" customWidth="1"/>
    <col min="29" max="29" width="3" style="39" customWidth="1"/>
    <col min="30" max="30" width="2.5" style="39" customWidth="1"/>
    <col min="31" max="31" width="3.375" style="39" customWidth="1"/>
    <col min="32" max="32" width="3.25" style="39" customWidth="1"/>
    <col min="33" max="33" width="2.25" style="39" customWidth="1"/>
    <col min="34" max="34" width="3.5" style="38" customWidth="1"/>
    <col min="35" max="35" width="0.375" style="38" customWidth="1"/>
    <col min="36" max="37" width="3" style="38" customWidth="1"/>
    <col min="38" max="16384" width="9" style="39"/>
  </cols>
  <sheetData>
    <row r="1" spans="1:43" s="97" customFormat="1" ht="17.25">
      <c r="A1" s="96"/>
      <c r="B1" s="95" t="s">
        <v>102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230" t="s">
        <v>101</v>
      </c>
      <c r="AG1" s="230"/>
      <c r="AH1" s="230"/>
      <c r="AI1" s="94"/>
      <c r="AJ1" s="94"/>
      <c r="AK1" s="94"/>
    </row>
    <row r="2" spans="1:43" s="62" customFormat="1" ht="15" customHeight="1" thickBot="1">
      <c r="A2" s="73"/>
      <c r="B2" s="259" t="s">
        <v>36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61"/>
      <c r="AJ2" s="61"/>
      <c r="AK2" s="61"/>
      <c r="AL2" s="61"/>
      <c r="AM2" s="61"/>
    </row>
    <row r="3" spans="1:43" ht="10.5" customHeight="1">
      <c r="A3" s="104"/>
      <c r="B3" s="393" t="s">
        <v>7</v>
      </c>
      <c r="C3" s="393"/>
      <c r="D3" s="393"/>
      <c r="E3" s="393"/>
      <c r="F3" s="394"/>
      <c r="G3" s="395" t="s">
        <v>8</v>
      </c>
      <c r="H3" s="393"/>
      <c r="I3" s="393"/>
      <c r="J3" s="394"/>
      <c r="K3" s="357" t="s">
        <v>14</v>
      </c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71"/>
    </row>
    <row r="4" spans="1:43" ht="14.25" customHeight="1">
      <c r="B4" s="396" t="s">
        <v>15</v>
      </c>
      <c r="C4" s="398"/>
      <c r="D4" s="399"/>
      <c r="E4" s="399"/>
      <c r="F4" s="400"/>
      <c r="G4" s="262"/>
      <c r="H4" s="263"/>
      <c r="I4" s="263"/>
      <c r="J4" s="91" t="s">
        <v>93</v>
      </c>
      <c r="K4" s="409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1"/>
      <c r="AL4" s="38"/>
    </row>
    <row r="5" spans="1:43" ht="14.25" customHeight="1">
      <c r="B5" s="297"/>
      <c r="C5" s="181"/>
      <c r="D5" s="182"/>
      <c r="E5" s="182"/>
      <c r="F5" s="183"/>
      <c r="G5" s="264"/>
      <c r="H5" s="265"/>
      <c r="I5" s="266"/>
      <c r="J5" s="92" t="s">
        <v>93</v>
      </c>
      <c r="K5" s="206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8"/>
      <c r="AL5" s="38"/>
      <c r="AM5" s="38"/>
      <c r="AN5" s="38"/>
    </row>
    <row r="6" spans="1:43" ht="14.25" customHeight="1">
      <c r="B6" s="297"/>
      <c r="C6" s="181"/>
      <c r="D6" s="182"/>
      <c r="E6" s="182"/>
      <c r="F6" s="183"/>
      <c r="G6" s="264"/>
      <c r="H6" s="265"/>
      <c r="I6" s="266"/>
      <c r="J6" s="92" t="s">
        <v>93</v>
      </c>
      <c r="K6" s="206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8"/>
      <c r="AL6" s="38"/>
      <c r="AM6" s="38"/>
      <c r="AN6" s="38"/>
    </row>
    <row r="7" spans="1:43" ht="14.25" customHeight="1">
      <c r="B7" s="297"/>
      <c r="C7" s="181"/>
      <c r="D7" s="182"/>
      <c r="E7" s="182"/>
      <c r="F7" s="183"/>
      <c r="G7" s="264"/>
      <c r="H7" s="265"/>
      <c r="I7" s="266"/>
      <c r="J7" s="92" t="s">
        <v>93</v>
      </c>
      <c r="K7" s="206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8"/>
      <c r="AL7" s="38"/>
      <c r="AM7" s="38"/>
      <c r="AN7" s="38"/>
    </row>
    <row r="8" spans="1:43" ht="14.25" customHeight="1">
      <c r="B8" s="297"/>
      <c r="C8" s="181"/>
      <c r="D8" s="182"/>
      <c r="E8" s="182"/>
      <c r="F8" s="183"/>
      <c r="G8" s="264"/>
      <c r="H8" s="265"/>
      <c r="I8" s="266"/>
      <c r="J8" s="92" t="s">
        <v>93</v>
      </c>
      <c r="K8" s="206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8"/>
      <c r="AL8" s="38"/>
      <c r="AM8" s="38"/>
      <c r="AN8" s="38"/>
    </row>
    <row r="9" spans="1:43" ht="14.25" customHeight="1">
      <c r="B9" s="297"/>
      <c r="C9" s="181"/>
      <c r="D9" s="182"/>
      <c r="E9" s="182"/>
      <c r="F9" s="183"/>
      <c r="G9" s="264"/>
      <c r="H9" s="265"/>
      <c r="I9" s="266"/>
      <c r="J9" s="92" t="s">
        <v>93</v>
      </c>
      <c r="K9" s="206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8"/>
      <c r="AL9" s="38"/>
      <c r="AM9" s="38"/>
      <c r="AN9" s="38"/>
    </row>
    <row r="10" spans="1:43" ht="14.25" customHeight="1">
      <c r="B10" s="297"/>
      <c r="C10" s="181"/>
      <c r="D10" s="182"/>
      <c r="E10" s="182"/>
      <c r="F10" s="183"/>
      <c r="G10" s="264"/>
      <c r="H10" s="265"/>
      <c r="I10" s="266"/>
      <c r="J10" s="92" t="s">
        <v>93</v>
      </c>
      <c r="K10" s="206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8"/>
    </row>
    <row r="11" spans="1:43" ht="14.25" customHeight="1">
      <c r="B11" s="397"/>
      <c r="C11" s="415"/>
      <c r="D11" s="416"/>
      <c r="E11" s="416"/>
      <c r="F11" s="417"/>
      <c r="G11" s="267"/>
      <c r="H11" s="268"/>
      <c r="I11" s="269"/>
      <c r="J11" s="93" t="s">
        <v>93</v>
      </c>
      <c r="K11" s="418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19"/>
      <c r="AC11" s="419"/>
      <c r="AD11" s="419"/>
      <c r="AE11" s="419"/>
      <c r="AF11" s="419"/>
      <c r="AG11" s="419"/>
      <c r="AH11" s="420"/>
      <c r="AL11" s="38"/>
      <c r="AM11" s="38"/>
    </row>
    <row r="12" spans="1:43" ht="14.25" customHeight="1">
      <c r="B12" s="297" t="s">
        <v>16</v>
      </c>
      <c r="C12" s="301" t="s">
        <v>17</v>
      </c>
      <c r="D12" s="302"/>
      <c r="E12" s="302"/>
      <c r="F12" s="303"/>
      <c r="G12" s="270">
        <f>N12*S12</f>
        <v>0</v>
      </c>
      <c r="H12" s="271"/>
      <c r="I12" s="271"/>
      <c r="J12" s="89" t="s">
        <v>93</v>
      </c>
      <c r="K12" s="289" t="s">
        <v>18</v>
      </c>
      <c r="L12" s="281"/>
      <c r="M12" s="281"/>
      <c r="N12" s="280"/>
      <c r="O12" s="280"/>
      <c r="P12" s="280"/>
      <c r="Q12" s="281" t="s">
        <v>94</v>
      </c>
      <c r="R12" s="281"/>
      <c r="S12" s="282"/>
      <c r="T12" s="282"/>
      <c r="U12" s="283" t="s">
        <v>19</v>
      </c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4"/>
      <c r="AL12" s="38"/>
      <c r="AM12" s="38"/>
    </row>
    <row r="13" spans="1:43" ht="14.25" customHeight="1">
      <c r="B13" s="297"/>
      <c r="C13" s="211" t="s">
        <v>25</v>
      </c>
      <c r="D13" s="212"/>
      <c r="E13" s="212"/>
      <c r="F13" s="213"/>
      <c r="G13" s="209">
        <f>N13*S13</f>
        <v>0</v>
      </c>
      <c r="H13" s="210"/>
      <c r="I13" s="210"/>
      <c r="J13" s="90" t="s">
        <v>93</v>
      </c>
      <c r="K13" s="300" t="s">
        <v>18</v>
      </c>
      <c r="L13" s="235"/>
      <c r="M13" s="235"/>
      <c r="N13" s="234"/>
      <c r="O13" s="234"/>
      <c r="P13" s="234"/>
      <c r="Q13" s="235" t="s">
        <v>94</v>
      </c>
      <c r="R13" s="235"/>
      <c r="S13" s="192"/>
      <c r="T13" s="192"/>
      <c r="U13" s="260" t="s">
        <v>19</v>
      </c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1"/>
      <c r="AL13" s="38"/>
      <c r="AM13" s="38"/>
    </row>
    <row r="14" spans="1:43" ht="14.25" customHeight="1">
      <c r="B14" s="297"/>
      <c r="C14" s="211" t="s">
        <v>31</v>
      </c>
      <c r="D14" s="212"/>
      <c r="E14" s="212"/>
      <c r="F14" s="213"/>
      <c r="G14" s="275">
        <f>N14*S14*W14</f>
        <v>0</v>
      </c>
      <c r="H14" s="275"/>
      <c r="I14" s="276"/>
      <c r="J14" s="90" t="s">
        <v>93</v>
      </c>
      <c r="K14" s="300" t="s">
        <v>20</v>
      </c>
      <c r="L14" s="235"/>
      <c r="M14" s="235"/>
      <c r="N14" s="234"/>
      <c r="O14" s="234"/>
      <c r="P14" s="234"/>
      <c r="Q14" s="235" t="s">
        <v>94</v>
      </c>
      <c r="R14" s="235"/>
      <c r="S14" s="192"/>
      <c r="T14" s="192"/>
      <c r="U14" s="235" t="s">
        <v>21</v>
      </c>
      <c r="V14" s="235"/>
      <c r="W14" s="192"/>
      <c r="X14" s="192"/>
      <c r="Y14" s="304" t="s">
        <v>19</v>
      </c>
      <c r="Z14" s="304"/>
      <c r="AA14" s="304"/>
      <c r="AB14" s="304"/>
      <c r="AC14" s="304"/>
      <c r="AD14" s="304"/>
      <c r="AE14" s="304"/>
      <c r="AF14" s="304"/>
      <c r="AG14" s="304"/>
      <c r="AH14" s="305"/>
      <c r="AL14" s="38"/>
      <c r="AM14" s="38"/>
    </row>
    <row r="15" spans="1:43" ht="14.25" customHeight="1">
      <c r="B15" s="297"/>
      <c r="C15" s="247" t="s">
        <v>40</v>
      </c>
      <c r="D15" s="248"/>
      <c r="E15" s="248"/>
      <c r="F15" s="249"/>
      <c r="G15" s="275">
        <f>N15*S15*W15</f>
        <v>0</v>
      </c>
      <c r="H15" s="275"/>
      <c r="I15" s="276"/>
      <c r="J15" s="90" t="s">
        <v>93</v>
      </c>
      <c r="K15" s="306" t="s">
        <v>20</v>
      </c>
      <c r="L15" s="307"/>
      <c r="M15" s="307"/>
      <c r="N15" s="234"/>
      <c r="O15" s="234"/>
      <c r="P15" s="234"/>
      <c r="Q15" s="235" t="s">
        <v>94</v>
      </c>
      <c r="R15" s="235"/>
      <c r="S15" s="192"/>
      <c r="T15" s="192"/>
      <c r="U15" s="281" t="s">
        <v>21</v>
      </c>
      <c r="V15" s="281"/>
      <c r="W15" s="192"/>
      <c r="X15" s="192"/>
      <c r="Y15" s="304" t="s">
        <v>19</v>
      </c>
      <c r="Z15" s="304"/>
      <c r="AA15" s="304"/>
      <c r="AB15" s="304"/>
      <c r="AC15" s="304"/>
      <c r="AD15" s="304"/>
      <c r="AE15" s="304"/>
      <c r="AF15" s="304"/>
      <c r="AG15" s="304"/>
      <c r="AH15" s="305"/>
      <c r="AI15" s="37"/>
      <c r="AJ15" s="39"/>
      <c r="AK15" s="39"/>
      <c r="AM15" s="38"/>
      <c r="AN15" s="38"/>
      <c r="AO15" s="38"/>
      <c r="AP15" s="38"/>
      <c r="AQ15" s="38"/>
    </row>
    <row r="16" spans="1:43" ht="14.25" customHeight="1">
      <c r="B16" s="298"/>
      <c r="C16" s="250" t="s">
        <v>32</v>
      </c>
      <c r="D16" s="251"/>
      <c r="E16" s="251"/>
      <c r="F16" s="252"/>
      <c r="G16" s="275">
        <f>SUM(M16:O18)</f>
        <v>0</v>
      </c>
      <c r="H16" s="275"/>
      <c r="I16" s="276"/>
      <c r="J16" s="277" t="s">
        <v>93</v>
      </c>
      <c r="K16" s="236" t="s">
        <v>33</v>
      </c>
      <c r="L16" s="237"/>
      <c r="M16" s="285"/>
      <c r="N16" s="285"/>
      <c r="O16" s="285"/>
      <c r="P16" s="287" t="s">
        <v>95</v>
      </c>
      <c r="Q16" s="240" t="s">
        <v>35</v>
      </c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3"/>
      <c r="AI16" s="39"/>
      <c r="AJ16" s="39"/>
      <c r="AK16" s="39"/>
    </row>
    <row r="17" spans="1:39" ht="14.25" customHeight="1">
      <c r="B17" s="298"/>
      <c r="C17" s="253"/>
      <c r="D17" s="254"/>
      <c r="E17" s="254"/>
      <c r="F17" s="255"/>
      <c r="G17" s="275"/>
      <c r="H17" s="275"/>
      <c r="I17" s="276"/>
      <c r="J17" s="278"/>
      <c r="K17" s="238"/>
      <c r="L17" s="239"/>
      <c r="M17" s="286"/>
      <c r="N17" s="286"/>
      <c r="O17" s="286"/>
      <c r="P17" s="288"/>
      <c r="Q17" s="241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5"/>
      <c r="AI17" s="40"/>
      <c r="AL17" s="38"/>
      <c r="AM17" s="38"/>
    </row>
    <row r="18" spans="1:39" ht="14.25" customHeight="1">
      <c r="B18" s="298"/>
      <c r="C18" s="256"/>
      <c r="D18" s="257"/>
      <c r="E18" s="257"/>
      <c r="F18" s="258"/>
      <c r="G18" s="275"/>
      <c r="H18" s="275"/>
      <c r="I18" s="276"/>
      <c r="J18" s="279"/>
      <c r="K18" s="300" t="s">
        <v>34</v>
      </c>
      <c r="L18" s="235"/>
      <c r="M18" s="290"/>
      <c r="N18" s="290"/>
      <c r="O18" s="290"/>
      <c r="P18" s="260" t="s">
        <v>95</v>
      </c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1"/>
      <c r="AI18" s="41"/>
      <c r="AL18" s="38"/>
      <c r="AM18" s="38"/>
    </row>
    <row r="19" spans="1:39" ht="14.25" customHeight="1">
      <c r="B19" s="297"/>
      <c r="C19" s="198" t="s">
        <v>13</v>
      </c>
      <c r="D19" s="199"/>
      <c r="E19" s="200"/>
      <c r="F19" s="204" t="s">
        <v>12</v>
      </c>
      <c r="G19" s="308"/>
      <c r="H19" s="308"/>
      <c r="I19" s="308"/>
      <c r="J19" s="231" t="s">
        <v>95</v>
      </c>
      <c r="K19" s="272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4"/>
      <c r="AI19" s="42"/>
      <c r="AJ19" s="39"/>
      <c r="AK19" s="39"/>
    </row>
    <row r="20" spans="1:39" ht="14.25" customHeight="1">
      <c r="B20" s="297"/>
      <c r="C20" s="198"/>
      <c r="D20" s="199"/>
      <c r="E20" s="200"/>
      <c r="F20" s="204"/>
      <c r="G20" s="309"/>
      <c r="H20" s="309"/>
      <c r="I20" s="309"/>
      <c r="J20" s="232"/>
      <c r="K20" s="189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1"/>
      <c r="AI20" s="43"/>
      <c r="AJ20" s="39"/>
      <c r="AK20" s="39"/>
    </row>
    <row r="21" spans="1:39" ht="14.25" customHeight="1">
      <c r="B21" s="297"/>
      <c r="C21" s="198"/>
      <c r="D21" s="199"/>
      <c r="E21" s="200"/>
      <c r="F21" s="204"/>
      <c r="G21" s="309"/>
      <c r="H21" s="309"/>
      <c r="I21" s="309"/>
      <c r="J21" s="232"/>
      <c r="K21" s="186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8"/>
      <c r="AI21" s="39"/>
      <c r="AJ21" s="39"/>
      <c r="AK21" s="39"/>
    </row>
    <row r="22" spans="1:39" ht="14.25" customHeight="1">
      <c r="B22" s="297"/>
      <c r="C22" s="198"/>
      <c r="D22" s="199"/>
      <c r="E22" s="200"/>
      <c r="F22" s="204"/>
      <c r="G22" s="309"/>
      <c r="H22" s="309"/>
      <c r="I22" s="309"/>
      <c r="J22" s="232"/>
      <c r="K22" s="189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1"/>
      <c r="AI22" s="39"/>
      <c r="AJ22" s="39"/>
      <c r="AK22" s="39"/>
    </row>
    <row r="23" spans="1:39" ht="14.25" customHeight="1">
      <c r="B23" s="297"/>
      <c r="C23" s="198"/>
      <c r="D23" s="199"/>
      <c r="E23" s="200"/>
      <c r="F23" s="204"/>
      <c r="G23" s="309"/>
      <c r="H23" s="309"/>
      <c r="I23" s="309"/>
      <c r="J23" s="232"/>
      <c r="K23" s="186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8"/>
      <c r="AI23" s="39"/>
      <c r="AJ23" s="39"/>
      <c r="AK23" s="39"/>
    </row>
    <row r="24" spans="1:39" ht="14.25" customHeight="1">
      <c r="B24" s="297"/>
      <c r="C24" s="198"/>
      <c r="D24" s="199"/>
      <c r="E24" s="200"/>
      <c r="F24" s="204"/>
      <c r="G24" s="309"/>
      <c r="H24" s="309"/>
      <c r="I24" s="309"/>
      <c r="J24" s="232"/>
      <c r="K24" s="189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1"/>
      <c r="AI24" s="39"/>
      <c r="AJ24" s="39"/>
      <c r="AK24" s="39"/>
    </row>
    <row r="25" spans="1:39" ht="14.25" customHeight="1">
      <c r="B25" s="297"/>
      <c r="C25" s="198"/>
      <c r="D25" s="199"/>
      <c r="E25" s="200"/>
      <c r="F25" s="204"/>
      <c r="G25" s="309"/>
      <c r="H25" s="309"/>
      <c r="I25" s="309"/>
      <c r="J25" s="232"/>
      <c r="K25" s="186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8"/>
      <c r="AI25" s="39"/>
      <c r="AJ25" s="39"/>
      <c r="AK25" s="39"/>
    </row>
    <row r="26" spans="1:39" ht="14.25" customHeight="1" thickBot="1">
      <c r="B26" s="299"/>
      <c r="C26" s="201"/>
      <c r="D26" s="202"/>
      <c r="E26" s="203"/>
      <c r="F26" s="205"/>
      <c r="G26" s="310"/>
      <c r="H26" s="310"/>
      <c r="I26" s="310"/>
      <c r="J26" s="233"/>
      <c r="K26" s="193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5"/>
      <c r="AI26" s="39"/>
      <c r="AJ26" s="39"/>
      <c r="AK26" s="39"/>
    </row>
    <row r="27" spans="1:39" s="46" customFormat="1" ht="3.75" customHeight="1" thickBot="1">
      <c r="A27" s="57"/>
      <c r="B27" s="36"/>
      <c r="C27" s="36"/>
      <c r="D27" s="36"/>
      <c r="E27" s="36"/>
      <c r="F27" s="36"/>
      <c r="G27" s="36"/>
      <c r="H27" s="36"/>
      <c r="I27" s="36"/>
      <c r="J27" s="36"/>
      <c r="K27" s="44"/>
      <c r="L27" s="44"/>
      <c r="M27" s="44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36"/>
      <c r="Z27" s="36"/>
      <c r="AA27" s="36"/>
      <c r="AB27" s="36"/>
      <c r="AC27" s="36"/>
      <c r="AD27" s="36"/>
      <c r="AE27" s="36"/>
      <c r="AF27" s="36"/>
      <c r="AG27" s="36"/>
      <c r="AH27" s="36"/>
    </row>
    <row r="28" spans="1:39" s="62" customFormat="1" ht="15.75" customHeight="1" thickBot="1">
      <c r="A28" s="73"/>
      <c r="B28" s="73"/>
      <c r="C28" s="73"/>
      <c r="D28" s="196" t="s">
        <v>99</v>
      </c>
      <c r="E28" s="197"/>
      <c r="F28" s="197"/>
      <c r="G28" s="197"/>
      <c r="H28" s="197"/>
      <c r="I28" s="197"/>
      <c r="J28" s="197"/>
      <c r="K28" s="295">
        <f>SUM(G4:I26)</f>
        <v>0</v>
      </c>
      <c r="L28" s="295"/>
      <c r="M28" s="295"/>
      <c r="N28" s="295"/>
      <c r="O28" s="88" t="s">
        <v>95</v>
      </c>
      <c r="P28" s="103" t="s">
        <v>131</v>
      </c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39" s="60" customFormat="1" ht="22.5" customHeight="1">
      <c r="A29" s="57"/>
      <c r="B29" s="412" t="s">
        <v>129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  <c r="N29" s="412"/>
      <c r="O29" s="412"/>
      <c r="P29" s="412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  <c r="AD29" s="412"/>
      <c r="AE29" s="412"/>
      <c r="AF29" s="412"/>
      <c r="AG29" s="412"/>
      <c r="AH29" s="412"/>
    </row>
    <row r="30" spans="1:39" s="60" customFormat="1" ht="13.5" customHeight="1" thickBot="1">
      <c r="A30" s="57"/>
      <c r="B30" s="246" t="s">
        <v>92</v>
      </c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</row>
    <row r="31" spans="1:39" ht="18.75" customHeight="1" thickBot="1">
      <c r="B31" s="184" t="s">
        <v>97</v>
      </c>
      <c r="C31" s="185"/>
      <c r="D31" s="185"/>
      <c r="E31" s="185"/>
      <c r="F31" s="414"/>
      <c r="G31" s="414"/>
      <c r="H31" s="414"/>
      <c r="I31" s="414"/>
      <c r="J31" s="86" t="s">
        <v>93</v>
      </c>
      <c r="K31" s="134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39"/>
      <c r="AJ31" s="39"/>
      <c r="AK31" s="39"/>
    </row>
    <row r="32" spans="1:39" s="60" customFormat="1" ht="14.25" customHeight="1" thickBot="1">
      <c r="A32" s="57"/>
      <c r="B32" s="413" t="s">
        <v>158</v>
      </c>
      <c r="C32" s="413"/>
      <c r="D32" s="413"/>
      <c r="E32" s="413"/>
      <c r="F32" s="413"/>
      <c r="G32" s="413"/>
      <c r="H32" s="413"/>
      <c r="I32" s="413"/>
      <c r="J32" s="413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413"/>
      <c r="V32" s="413"/>
      <c r="W32" s="413"/>
      <c r="X32" s="413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</row>
    <row r="33" spans="1:37" ht="18.75" customHeight="1" thickBot="1">
      <c r="B33" s="184" t="s">
        <v>96</v>
      </c>
      <c r="C33" s="185"/>
      <c r="D33" s="185"/>
      <c r="E33" s="185"/>
      <c r="F33" s="401"/>
      <c r="G33" s="402"/>
      <c r="H33" s="402"/>
      <c r="I33" s="403"/>
      <c r="J33" s="86" t="s">
        <v>95</v>
      </c>
      <c r="K33" s="37"/>
      <c r="L33" s="184" t="s">
        <v>1</v>
      </c>
      <c r="M33" s="185"/>
      <c r="N33" s="185"/>
      <c r="O33" s="185"/>
      <c r="P33" s="404"/>
      <c r="Q33" s="405"/>
      <c r="R33" s="406" t="s">
        <v>5</v>
      </c>
      <c r="S33" s="407"/>
      <c r="T33" s="407"/>
      <c r="U33" s="408"/>
      <c r="V33" s="229"/>
      <c r="W33" s="229"/>
      <c r="X33" s="87" t="s">
        <v>6</v>
      </c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39"/>
      <c r="AK33" s="39"/>
    </row>
    <row r="34" spans="1:37" ht="14.25" customHeight="1" thickBot="1">
      <c r="B34" s="296" t="s">
        <v>98</v>
      </c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41"/>
      <c r="AJ34" s="41"/>
    </row>
    <row r="35" spans="1:37" ht="10.5" customHeight="1">
      <c r="B35" s="324" t="s">
        <v>7</v>
      </c>
      <c r="C35" s="325"/>
      <c r="D35" s="326"/>
      <c r="E35" s="357" t="s">
        <v>8</v>
      </c>
      <c r="F35" s="325"/>
      <c r="G35" s="325"/>
      <c r="H35" s="325"/>
      <c r="I35" s="326"/>
      <c r="J35" s="325" t="s">
        <v>2</v>
      </c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  <c r="AE35" s="325"/>
      <c r="AF35" s="325"/>
      <c r="AG35" s="325"/>
      <c r="AH35" s="371"/>
      <c r="AI35" s="48"/>
      <c r="AJ35" s="43"/>
      <c r="AK35" s="39"/>
    </row>
    <row r="36" spans="1:37" ht="10.5" customHeight="1">
      <c r="B36" s="381" t="s">
        <v>38</v>
      </c>
      <c r="C36" s="248"/>
      <c r="D36" s="248"/>
      <c r="E36" s="384" t="s">
        <v>12</v>
      </c>
      <c r="F36" s="378">
        <f>S37+S38</f>
        <v>0</v>
      </c>
      <c r="G36" s="378"/>
      <c r="H36" s="378"/>
      <c r="I36" s="278" t="s">
        <v>93</v>
      </c>
      <c r="J36" s="386" t="s">
        <v>9</v>
      </c>
      <c r="K36" s="387"/>
      <c r="L36" s="387"/>
      <c r="M36" s="387"/>
      <c r="N36" s="387"/>
      <c r="O36" s="387"/>
      <c r="P36" s="387"/>
      <c r="Q36" s="387"/>
      <c r="R36" s="388"/>
      <c r="S36" s="386" t="s">
        <v>10</v>
      </c>
      <c r="T36" s="387"/>
      <c r="U36" s="387"/>
      <c r="V36" s="387"/>
      <c r="W36" s="387"/>
      <c r="X36" s="388"/>
      <c r="Y36" s="386" t="s">
        <v>0</v>
      </c>
      <c r="Z36" s="388"/>
      <c r="AA36" s="386" t="s">
        <v>11</v>
      </c>
      <c r="AB36" s="387"/>
      <c r="AC36" s="387"/>
      <c r="AD36" s="387"/>
      <c r="AE36" s="387"/>
      <c r="AF36" s="387"/>
      <c r="AG36" s="387"/>
      <c r="AH36" s="389"/>
      <c r="AI36" s="39"/>
      <c r="AJ36" s="39"/>
      <c r="AK36" s="39"/>
    </row>
    <row r="37" spans="1:37" ht="14.25" customHeight="1">
      <c r="B37" s="382"/>
      <c r="C37" s="199"/>
      <c r="D37" s="199"/>
      <c r="E37" s="384"/>
      <c r="F37" s="379"/>
      <c r="G37" s="379"/>
      <c r="H37" s="379"/>
      <c r="I37" s="278"/>
      <c r="J37" s="311"/>
      <c r="K37" s="312"/>
      <c r="L37" s="312"/>
      <c r="M37" s="312"/>
      <c r="N37" s="312"/>
      <c r="O37" s="312"/>
      <c r="P37" s="312"/>
      <c r="Q37" s="312"/>
      <c r="R37" s="313"/>
      <c r="S37" s="314"/>
      <c r="T37" s="315"/>
      <c r="U37" s="315"/>
      <c r="V37" s="315"/>
      <c r="W37" s="315"/>
      <c r="X37" s="80" t="s">
        <v>93</v>
      </c>
      <c r="Y37" s="49"/>
      <c r="Z37" s="82" t="s">
        <v>4</v>
      </c>
      <c r="AA37" s="311"/>
      <c r="AB37" s="312"/>
      <c r="AC37" s="316" t="s">
        <v>5</v>
      </c>
      <c r="AD37" s="317"/>
      <c r="AE37" s="317"/>
      <c r="AF37" s="318"/>
      <c r="AG37" s="50"/>
      <c r="AH37" s="84" t="s">
        <v>6</v>
      </c>
      <c r="AI37" s="39"/>
      <c r="AJ37" s="39"/>
      <c r="AK37" s="39"/>
    </row>
    <row r="38" spans="1:37" ht="14.25" customHeight="1">
      <c r="B38" s="383"/>
      <c r="C38" s="302"/>
      <c r="D38" s="302"/>
      <c r="E38" s="385"/>
      <c r="F38" s="380"/>
      <c r="G38" s="380"/>
      <c r="H38" s="380"/>
      <c r="I38" s="279"/>
      <c r="J38" s="319"/>
      <c r="K38" s="320"/>
      <c r="L38" s="320"/>
      <c r="M38" s="320"/>
      <c r="N38" s="320"/>
      <c r="O38" s="320"/>
      <c r="P38" s="320"/>
      <c r="Q38" s="320"/>
      <c r="R38" s="321"/>
      <c r="S38" s="322"/>
      <c r="T38" s="323"/>
      <c r="U38" s="323"/>
      <c r="V38" s="323"/>
      <c r="W38" s="323"/>
      <c r="X38" s="81" t="s">
        <v>93</v>
      </c>
      <c r="Y38" s="51"/>
      <c r="Z38" s="83" t="s">
        <v>4</v>
      </c>
      <c r="AA38" s="319"/>
      <c r="AB38" s="320"/>
      <c r="AC38" s="281" t="s">
        <v>5</v>
      </c>
      <c r="AD38" s="281"/>
      <c r="AE38" s="281"/>
      <c r="AF38" s="281"/>
      <c r="AG38" s="52"/>
      <c r="AH38" s="85" t="s">
        <v>6</v>
      </c>
      <c r="AI38" s="39"/>
      <c r="AJ38" s="39"/>
      <c r="AK38" s="39"/>
    </row>
    <row r="39" spans="1:37" ht="9.75" customHeight="1">
      <c r="B39" s="381" t="s">
        <v>39</v>
      </c>
      <c r="C39" s="248"/>
      <c r="D39" s="249"/>
      <c r="E39" s="291"/>
      <c r="F39" s="292"/>
      <c r="G39" s="292"/>
      <c r="H39" s="292"/>
      <c r="I39" s="369" t="s">
        <v>93</v>
      </c>
      <c r="J39" s="375" t="s">
        <v>37</v>
      </c>
      <c r="K39" s="376"/>
      <c r="L39" s="376"/>
      <c r="M39" s="376"/>
      <c r="N39" s="376"/>
      <c r="O39" s="376"/>
      <c r="P39" s="376"/>
      <c r="Q39" s="376"/>
      <c r="R39" s="376"/>
      <c r="S39" s="376"/>
      <c r="T39" s="376"/>
      <c r="U39" s="376"/>
      <c r="V39" s="376"/>
      <c r="W39" s="376"/>
      <c r="X39" s="376"/>
      <c r="Y39" s="376"/>
      <c r="Z39" s="376"/>
      <c r="AA39" s="376"/>
      <c r="AB39" s="376"/>
      <c r="AC39" s="376"/>
      <c r="AD39" s="376"/>
      <c r="AE39" s="376"/>
      <c r="AF39" s="376"/>
      <c r="AG39" s="376"/>
      <c r="AH39" s="377"/>
      <c r="AI39" s="39"/>
      <c r="AJ39" s="39"/>
      <c r="AK39" s="39"/>
    </row>
    <row r="40" spans="1:37" ht="17.25" customHeight="1" thickBot="1">
      <c r="B40" s="481"/>
      <c r="C40" s="202"/>
      <c r="D40" s="203"/>
      <c r="E40" s="293"/>
      <c r="F40" s="294"/>
      <c r="G40" s="294"/>
      <c r="H40" s="294"/>
      <c r="I40" s="370"/>
      <c r="J40" s="372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373"/>
      <c r="AG40" s="373"/>
      <c r="AH40" s="374"/>
      <c r="AI40" s="39"/>
      <c r="AJ40" s="39"/>
      <c r="AK40" s="39"/>
    </row>
    <row r="41" spans="1:37" s="46" customFormat="1" ht="3.75" customHeight="1" thickBot="1">
      <c r="A41" s="57"/>
      <c r="B41" s="36"/>
      <c r="C41" s="36"/>
      <c r="D41" s="36"/>
      <c r="E41" s="36"/>
      <c r="F41" s="36"/>
      <c r="G41" s="36"/>
      <c r="H41" s="36"/>
      <c r="I41" s="36"/>
      <c r="J41" s="36"/>
      <c r="K41" s="44"/>
      <c r="L41" s="44"/>
      <c r="M41" s="44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36"/>
      <c r="Z41" s="36"/>
      <c r="AA41" s="36"/>
      <c r="AB41" s="36"/>
      <c r="AC41" s="36"/>
      <c r="AD41" s="36"/>
      <c r="AE41" s="36"/>
      <c r="AF41" s="36"/>
      <c r="AG41" s="36"/>
      <c r="AH41" s="36"/>
    </row>
    <row r="42" spans="1:37" s="60" customFormat="1" ht="15.75" customHeight="1" thickBot="1">
      <c r="A42" s="57"/>
      <c r="B42" s="57"/>
      <c r="C42" s="57"/>
      <c r="D42" s="196" t="s">
        <v>100</v>
      </c>
      <c r="E42" s="197"/>
      <c r="F42" s="197"/>
      <c r="G42" s="197"/>
      <c r="H42" s="197"/>
      <c r="I42" s="197"/>
      <c r="J42" s="197"/>
      <c r="K42" s="295">
        <f>F31+F33+F36+E39</f>
        <v>0</v>
      </c>
      <c r="L42" s="295"/>
      <c r="M42" s="295"/>
      <c r="N42" s="295"/>
      <c r="O42" s="58" t="s">
        <v>93</v>
      </c>
      <c r="P42" s="59" t="s">
        <v>130</v>
      </c>
      <c r="Q42" s="59"/>
      <c r="R42" s="59"/>
      <c r="S42" s="59"/>
      <c r="T42" s="59"/>
      <c r="U42" s="59"/>
      <c r="V42" s="59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</row>
    <row r="43" spans="1:37" s="61" customFormat="1" ht="22.5" customHeight="1">
      <c r="A43" s="73"/>
      <c r="B43" s="368" t="s">
        <v>50</v>
      </c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Y43" s="368"/>
      <c r="Z43" s="368"/>
      <c r="AA43" s="368"/>
      <c r="AB43" s="368"/>
      <c r="AC43" s="368"/>
      <c r="AD43" s="368"/>
      <c r="AE43" s="368"/>
      <c r="AF43" s="368"/>
      <c r="AG43" s="368"/>
      <c r="AH43" s="368"/>
    </row>
    <row r="44" spans="1:37" s="62" customFormat="1" ht="13.5" customHeight="1" thickBot="1">
      <c r="A44" s="73"/>
      <c r="B44" s="246" t="s">
        <v>132</v>
      </c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</row>
    <row r="45" spans="1:37" s="62" customFormat="1" ht="11.25" customHeight="1" thickBot="1">
      <c r="A45" s="73"/>
      <c r="B45" s="214" t="s">
        <v>52</v>
      </c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6"/>
      <c r="T45" s="63"/>
      <c r="U45" s="214" t="s">
        <v>53</v>
      </c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6"/>
    </row>
    <row r="46" spans="1:37" s="62" customFormat="1" ht="9.75" customHeight="1">
      <c r="A46" s="73"/>
      <c r="B46" s="487" t="s">
        <v>23</v>
      </c>
      <c r="C46" s="488"/>
      <c r="D46" s="64"/>
      <c r="E46" s="225" t="s">
        <v>90</v>
      </c>
      <c r="F46" s="225"/>
      <c r="G46" s="226"/>
      <c r="H46" s="468" t="s">
        <v>124</v>
      </c>
      <c r="I46" s="469"/>
      <c r="J46" s="469"/>
      <c r="K46" s="470"/>
      <c r="L46" s="468" t="s">
        <v>125</v>
      </c>
      <c r="M46" s="469"/>
      <c r="N46" s="469"/>
      <c r="O46" s="470"/>
      <c r="P46" s="468" t="s">
        <v>126</v>
      </c>
      <c r="Q46" s="469"/>
      <c r="R46" s="469"/>
      <c r="S46" s="474"/>
      <c r="T46" s="65"/>
      <c r="U46" s="483" t="s">
        <v>49</v>
      </c>
      <c r="V46" s="484"/>
      <c r="W46" s="225" t="s">
        <v>90</v>
      </c>
      <c r="X46" s="225"/>
      <c r="Y46" s="226"/>
      <c r="Z46" s="217" t="s">
        <v>124</v>
      </c>
      <c r="AA46" s="218"/>
      <c r="AB46" s="219"/>
      <c r="AC46" s="217" t="s">
        <v>125</v>
      </c>
      <c r="AD46" s="218"/>
      <c r="AE46" s="219"/>
      <c r="AF46" s="218" t="s">
        <v>126</v>
      </c>
      <c r="AG46" s="218"/>
      <c r="AH46" s="223"/>
    </row>
    <row r="47" spans="1:37" s="62" customFormat="1" ht="7.5" customHeight="1" thickBot="1">
      <c r="A47" s="73"/>
      <c r="B47" s="489"/>
      <c r="C47" s="490"/>
      <c r="D47" s="66"/>
      <c r="E47" s="227"/>
      <c r="F47" s="227"/>
      <c r="G47" s="228"/>
      <c r="H47" s="471"/>
      <c r="I47" s="472"/>
      <c r="J47" s="472"/>
      <c r="K47" s="473"/>
      <c r="L47" s="471"/>
      <c r="M47" s="472"/>
      <c r="N47" s="472"/>
      <c r="O47" s="473"/>
      <c r="P47" s="471"/>
      <c r="Q47" s="472"/>
      <c r="R47" s="472"/>
      <c r="S47" s="475"/>
      <c r="T47" s="65"/>
      <c r="U47" s="485"/>
      <c r="V47" s="486"/>
      <c r="W47" s="227"/>
      <c r="X47" s="227"/>
      <c r="Y47" s="228"/>
      <c r="Z47" s="220"/>
      <c r="AA47" s="221"/>
      <c r="AB47" s="222"/>
      <c r="AC47" s="220"/>
      <c r="AD47" s="221"/>
      <c r="AE47" s="222"/>
      <c r="AF47" s="221"/>
      <c r="AG47" s="221"/>
      <c r="AH47" s="224"/>
    </row>
    <row r="48" spans="1:37" s="62" customFormat="1" ht="14.25" customHeight="1">
      <c r="A48" s="73"/>
      <c r="B48" s="476" t="s">
        <v>134</v>
      </c>
      <c r="C48" s="477"/>
      <c r="D48" s="477"/>
      <c r="E48" s="477"/>
      <c r="F48" s="477"/>
      <c r="G48" s="478"/>
      <c r="H48" s="479">
        <f>'①計画表（1～12ヶ月年度）'!R5/1000</f>
        <v>0</v>
      </c>
      <c r="I48" s="480"/>
      <c r="J48" s="491" t="s">
        <v>3</v>
      </c>
      <c r="K48" s="492"/>
      <c r="L48" s="479">
        <f>'②計画表（13～24ヶ月）'!R5/1000</f>
        <v>0</v>
      </c>
      <c r="M48" s="480"/>
      <c r="N48" s="491" t="s">
        <v>3</v>
      </c>
      <c r="O48" s="492"/>
      <c r="P48" s="479">
        <f>'③計画表（25～36ヶ月）'!R5/1000</f>
        <v>0</v>
      </c>
      <c r="Q48" s="480"/>
      <c r="R48" s="491" t="s">
        <v>3</v>
      </c>
      <c r="S48" s="493"/>
      <c r="T48" s="67"/>
      <c r="U48" s="351"/>
      <c r="V48" s="148"/>
      <c r="W48" s="169" t="s">
        <v>138</v>
      </c>
      <c r="X48" s="170"/>
      <c r="Y48" s="171"/>
      <c r="Z48" s="173">
        <f>'①計画表（1～12ヶ月年度）'!R31/1000</f>
        <v>0</v>
      </c>
      <c r="AA48" s="174"/>
      <c r="AB48" s="177" t="s">
        <v>48</v>
      </c>
      <c r="AC48" s="173">
        <f>'②計画表（13～24ヶ月）'!R31/1000</f>
        <v>0</v>
      </c>
      <c r="AD48" s="174"/>
      <c r="AE48" s="177" t="s">
        <v>48</v>
      </c>
      <c r="AF48" s="173">
        <f>'③計画表（25～36ヶ月）'!R31/1000</f>
        <v>0</v>
      </c>
      <c r="AG48" s="174"/>
      <c r="AH48" s="179" t="s">
        <v>48</v>
      </c>
    </row>
    <row r="49" spans="1:35" s="62" customFormat="1" ht="14.25" customHeight="1">
      <c r="A49" s="73"/>
      <c r="B49" s="452" t="s">
        <v>103</v>
      </c>
      <c r="C49" s="453"/>
      <c r="D49" s="453"/>
      <c r="E49" s="453"/>
      <c r="F49" s="453"/>
      <c r="G49" s="454"/>
      <c r="H49" s="339">
        <f>'①計画表（1～12ヶ月年度）'!R7/1000</f>
        <v>0</v>
      </c>
      <c r="I49" s="455"/>
      <c r="J49" s="456" t="s">
        <v>3</v>
      </c>
      <c r="K49" s="457"/>
      <c r="L49" s="339">
        <f>'②計画表（13～24ヶ月）'!R7/1000</f>
        <v>0</v>
      </c>
      <c r="M49" s="455"/>
      <c r="N49" s="456" t="s">
        <v>3</v>
      </c>
      <c r="O49" s="457"/>
      <c r="P49" s="339">
        <f>'③計画表（25～36ヶ月）'!R7/1000</f>
        <v>0</v>
      </c>
      <c r="Q49" s="455"/>
      <c r="R49" s="456" t="s">
        <v>3</v>
      </c>
      <c r="S49" s="482"/>
      <c r="T49" s="67"/>
      <c r="U49" s="352"/>
      <c r="V49" s="149"/>
      <c r="W49" s="159"/>
      <c r="X49" s="160"/>
      <c r="Y49" s="172"/>
      <c r="Z49" s="175"/>
      <c r="AA49" s="176"/>
      <c r="AB49" s="178"/>
      <c r="AC49" s="175"/>
      <c r="AD49" s="176"/>
      <c r="AE49" s="178"/>
      <c r="AF49" s="175"/>
      <c r="AG49" s="176"/>
      <c r="AH49" s="180"/>
    </row>
    <row r="50" spans="1:35" s="62" customFormat="1" ht="14.25" customHeight="1" thickBot="1">
      <c r="A50" s="73"/>
      <c r="B50" s="460" t="s">
        <v>127</v>
      </c>
      <c r="C50" s="461"/>
      <c r="D50" s="461"/>
      <c r="E50" s="461"/>
      <c r="F50" s="461"/>
      <c r="G50" s="462"/>
      <c r="H50" s="336">
        <f>'①計画表（1～12ヶ月年度）'!R9/1000</f>
        <v>0</v>
      </c>
      <c r="I50" s="466"/>
      <c r="J50" s="421" t="s">
        <v>3</v>
      </c>
      <c r="K50" s="467"/>
      <c r="L50" s="336">
        <f>'②計画表（13～24ヶ月）'!R9/1000</f>
        <v>0</v>
      </c>
      <c r="M50" s="466"/>
      <c r="N50" s="421" t="s">
        <v>3</v>
      </c>
      <c r="O50" s="467"/>
      <c r="P50" s="336">
        <f>'③計画表（25～36ヶ月）'!R9/1000</f>
        <v>0</v>
      </c>
      <c r="Q50" s="466"/>
      <c r="R50" s="421" t="s">
        <v>3</v>
      </c>
      <c r="S50" s="422"/>
      <c r="T50" s="67"/>
      <c r="U50" s="352"/>
      <c r="V50" s="149"/>
      <c r="W50" s="157" t="s">
        <v>139</v>
      </c>
      <c r="X50" s="158"/>
      <c r="Y50" s="158"/>
      <c r="Z50" s="161">
        <f>'①計画表（1～12ヶ月年度）'!R32/1000</f>
        <v>0</v>
      </c>
      <c r="AA50" s="162"/>
      <c r="AB50" s="165" t="s">
        <v>48</v>
      </c>
      <c r="AC50" s="161">
        <f>'②計画表（13～24ヶ月）'!R32/1000</f>
        <v>0</v>
      </c>
      <c r="AD50" s="162"/>
      <c r="AE50" s="165" t="s">
        <v>48</v>
      </c>
      <c r="AF50" s="161">
        <f>'③計画表（25～36ヶ月）'!R32/1000</f>
        <v>0</v>
      </c>
      <c r="AG50" s="162"/>
      <c r="AH50" s="167" t="s">
        <v>48</v>
      </c>
    </row>
    <row r="51" spans="1:35" s="62" customFormat="1" ht="14.25" customHeight="1" thickTop="1" thickBot="1">
      <c r="A51" s="73"/>
      <c r="B51" s="463" t="s">
        <v>30</v>
      </c>
      <c r="C51" s="464"/>
      <c r="D51" s="464"/>
      <c r="E51" s="464"/>
      <c r="F51" s="464"/>
      <c r="G51" s="465"/>
      <c r="H51" s="334">
        <f>H48-H49-H50</f>
        <v>0</v>
      </c>
      <c r="I51" s="390"/>
      <c r="J51" s="423" t="s">
        <v>3</v>
      </c>
      <c r="K51" s="448"/>
      <c r="L51" s="334">
        <f>L48-L49-L50</f>
        <v>0</v>
      </c>
      <c r="M51" s="390"/>
      <c r="N51" s="423" t="s">
        <v>3</v>
      </c>
      <c r="O51" s="448"/>
      <c r="P51" s="334">
        <f t="shared" ref="P51" si="0">P48-P49-P50</f>
        <v>0</v>
      </c>
      <c r="Q51" s="390"/>
      <c r="R51" s="423" t="s">
        <v>3</v>
      </c>
      <c r="S51" s="424"/>
      <c r="T51" s="67"/>
      <c r="U51" s="352"/>
      <c r="V51" s="149"/>
      <c r="W51" s="159"/>
      <c r="X51" s="160"/>
      <c r="Y51" s="160"/>
      <c r="Z51" s="163"/>
      <c r="AA51" s="164"/>
      <c r="AB51" s="166"/>
      <c r="AC51" s="163"/>
      <c r="AD51" s="164"/>
      <c r="AE51" s="166"/>
      <c r="AF51" s="163"/>
      <c r="AG51" s="164"/>
      <c r="AH51" s="168"/>
    </row>
    <row r="52" spans="1:35" s="62" customFormat="1" ht="14.25" customHeight="1">
      <c r="A52" s="73"/>
      <c r="B52" s="446" t="s">
        <v>24</v>
      </c>
      <c r="C52" s="449" t="s">
        <v>116</v>
      </c>
      <c r="D52" s="450"/>
      <c r="E52" s="450"/>
      <c r="F52" s="450"/>
      <c r="G52" s="451"/>
      <c r="H52" s="435">
        <f>'①計画表（1～12ヶ月年度）'!R13/1000</f>
        <v>0</v>
      </c>
      <c r="I52" s="436"/>
      <c r="J52" s="433" t="s">
        <v>3</v>
      </c>
      <c r="K52" s="434"/>
      <c r="L52" s="435">
        <f>'②計画表（13～24ヶ月）'!R13/1000</f>
        <v>0</v>
      </c>
      <c r="M52" s="436"/>
      <c r="N52" s="433" t="s">
        <v>3</v>
      </c>
      <c r="O52" s="434"/>
      <c r="P52" s="435">
        <f>'③計画表（25～36ヶ月）'!R13/1000</f>
        <v>0</v>
      </c>
      <c r="Q52" s="436"/>
      <c r="R52" s="433" t="s">
        <v>3</v>
      </c>
      <c r="S52" s="437"/>
      <c r="T52" s="70"/>
      <c r="U52" s="352"/>
      <c r="V52" s="149"/>
      <c r="W52" s="353" t="s">
        <v>140</v>
      </c>
      <c r="X52" s="354"/>
      <c r="Y52" s="354"/>
      <c r="Z52" s="136">
        <f>'①計画表（1～12ヶ月年度）'!R33/1000</f>
        <v>0</v>
      </c>
      <c r="AA52" s="137"/>
      <c r="AB52" s="140" t="s">
        <v>48</v>
      </c>
      <c r="AC52" s="136">
        <f>'②計画表（13～24ヶ月）'!R33/1000</f>
        <v>0</v>
      </c>
      <c r="AD52" s="137"/>
      <c r="AE52" s="140" t="s">
        <v>48</v>
      </c>
      <c r="AF52" s="136">
        <f>'③計画表（25～36ヶ月）'!R33/1000</f>
        <v>0</v>
      </c>
      <c r="AG52" s="137"/>
      <c r="AH52" s="142" t="s">
        <v>48</v>
      </c>
      <c r="AI52" s="73"/>
    </row>
    <row r="53" spans="1:35" s="62" customFormat="1" ht="14.25" customHeight="1">
      <c r="A53" s="73"/>
      <c r="B53" s="297"/>
      <c r="C53" s="360" t="s">
        <v>117</v>
      </c>
      <c r="D53" s="361"/>
      <c r="E53" s="361"/>
      <c r="F53" s="361"/>
      <c r="G53" s="362"/>
      <c r="H53" s="358">
        <f>'①計画表（1～12ヶ月年度）'!R15/1000</f>
        <v>0</v>
      </c>
      <c r="I53" s="359"/>
      <c r="J53" s="366" t="s">
        <v>3</v>
      </c>
      <c r="K53" s="367"/>
      <c r="L53" s="358">
        <f>'②計画表（13～24ヶ月）'!R15/1000</f>
        <v>0</v>
      </c>
      <c r="M53" s="359"/>
      <c r="N53" s="366" t="s">
        <v>3</v>
      </c>
      <c r="O53" s="367"/>
      <c r="P53" s="358">
        <f>'③計画表（25～36ヶ月）'!R15/1000</f>
        <v>0</v>
      </c>
      <c r="Q53" s="359"/>
      <c r="R53" s="366" t="s">
        <v>3</v>
      </c>
      <c r="S53" s="438"/>
      <c r="T53" s="70"/>
      <c r="U53" s="352"/>
      <c r="V53" s="149"/>
      <c r="W53" s="355"/>
      <c r="X53" s="356"/>
      <c r="Y53" s="356"/>
      <c r="Z53" s="138"/>
      <c r="AA53" s="139"/>
      <c r="AB53" s="141"/>
      <c r="AC53" s="138"/>
      <c r="AD53" s="139"/>
      <c r="AE53" s="141"/>
      <c r="AF53" s="138"/>
      <c r="AG53" s="139"/>
      <c r="AH53" s="143"/>
      <c r="AI53" s="73"/>
    </row>
    <row r="54" spans="1:35" s="62" customFormat="1" ht="14.25" customHeight="1">
      <c r="A54" s="73"/>
      <c r="B54" s="297"/>
      <c r="C54" s="442" t="s">
        <v>118</v>
      </c>
      <c r="D54" s="443"/>
      <c r="E54" s="443"/>
      <c r="F54" s="443"/>
      <c r="G54" s="444"/>
      <c r="H54" s="175">
        <f>'①計画表（1～12ヶ月年度）'!R17/1000</f>
        <v>0</v>
      </c>
      <c r="I54" s="176"/>
      <c r="J54" s="391" t="s">
        <v>3</v>
      </c>
      <c r="K54" s="445"/>
      <c r="L54" s="175">
        <f>'②計画表（13～24ヶ月）'!R17/1000</f>
        <v>0</v>
      </c>
      <c r="M54" s="176"/>
      <c r="N54" s="391" t="s">
        <v>3</v>
      </c>
      <c r="O54" s="445"/>
      <c r="P54" s="175">
        <f>'③計画表（25～36ヶ月）'!R17/1000</f>
        <v>0</v>
      </c>
      <c r="Q54" s="176"/>
      <c r="R54" s="391" t="s">
        <v>3</v>
      </c>
      <c r="S54" s="392"/>
      <c r="T54" s="67"/>
      <c r="U54" s="352"/>
      <c r="V54" s="149"/>
      <c r="W54" s="144" t="s">
        <v>141</v>
      </c>
      <c r="X54" s="144"/>
      <c r="Y54" s="145"/>
      <c r="Z54" s="151">
        <f>'①計画表（1～12ヶ月年度）'!R34/1000</f>
        <v>0</v>
      </c>
      <c r="AA54" s="152"/>
      <c r="AB54" s="155" t="s">
        <v>3</v>
      </c>
      <c r="AC54" s="151">
        <f>'②計画表（13～24ヶ月）'!R34/1000</f>
        <v>0</v>
      </c>
      <c r="AD54" s="152"/>
      <c r="AE54" s="155" t="s">
        <v>3</v>
      </c>
      <c r="AF54" s="151">
        <f>'③計画表（25～36ヶ月）'!R34/1000</f>
        <v>0</v>
      </c>
      <c r="AG54" s="152"/>
      <c r="AH54" s="156" t="s">
        <v>3</v>
      </c>
      <c r="AI54" s="73"/>
    </row>
    <row r="55" spans="1:35" s="62" customFormat="1" ht="14.25" customHeight="1">
      <c r="A55" s="73"/>
      <c r="B55" s="297"/>
      <c r="C55" s="360" t="s">
        <v>119</v>
      </c>
      <c r="D55" s="361"/>
      <c r="E55" s="361"/>
      <c r="F55" s="361"/>
      <c r="G55" s="362"/>
      <c r="H55" s="358">
        <f>'①計画表（1～12ヶ月年度）'!R19/1000</f>
        <v>0</v>
      </c>
      <c r="I55" s="359"/>
      <c r="J55" s="366" t="s">
        <v>3</v>
      </c>
      <c r="K55" s="367"/>
      <c r="L55" s="358">
        <f>'②計画表（13～24ヶ月）'!R19/1000</f>
        <v>0</v>
      </c>
      <c r="M55" s="359"/>
      <c r="N55" s="366" t="s">
        <v>3</v>
      </c>
      <c r="O55" s="367"/>
      <c r="P55" s="358">
        <f>'③計画表（25～36ヶ月）'!R19/1000</f>
        <v>0</v>
      </c>
      <c r="Q55" s="359"/>
      <c r="R55" s="366" t="s">
        <v>3</v>
      </c>
      <c r="S55" s="438"/>
      <c r="T55" s="67"/>
      <c r="U55" s="352"/>
      <c r="V55" s="150"/>
      <c r="W55" s="146"/>
      <c r="X55" s="146"/>
      <c r="Y55" s="147"/>
      <c r="Z55" s="153"/>
      <c r="AA55" s="154"/>
      <c r="AB55" s="141"/>
      <c r="AC55" s="153"/>
      <c r="AD55" s="154"/>
      <c r="AE55" s="141"/>
      <c r="AF55" s="153"/>
      <c r="AG55" s="154"/>
      <c r="AH55" s="143"/>
      <c r="AI55" s="73"/>
    </row>
    <row r="56" spans="1:35" s="62" customFormat="1" ht="14.25" customHeight="1" thickBot="1">
      <c r="A56" s="73"/>
      <c r="B56" s="297"/>
      <c r="C56" s="360" t="s">
        <v>120</v>
      </c>
      <c r="D56" s="361"/>
      <c r="E56" s="361"/>
      <c r="F56" s="361"/>
      <c r="G56" s="362"/>
      <c r="H56" s="358">
        <f>'①計画表（1～12ヶ月年度）'!R21/1000</f>
        <v>0</v>
      </c>
      <c r="I56" s="359"/>
      <c r="J56" s="366" t="s">
        <v>3</v>
      </c>
      <c r="K56" s="367"/>
      <c r="L56" s="358">
        <f>'①計画表（1～12ヶ月年度）'!R21/1000</f>
        <v>0</v>
      </c>
      <c r="M56" s="359"/>
      <c r="N56" s="366" t="s">
        <v>3</v>
      </c>
      <c r="O56" s="367"/>
      <c r="P56" s="358">
        <f>'③計画表（25～36ヶ月）'!R21/1000</f>
        <v>0</v>
      </c>
      <c r="Q56" s="359"/>
      <c r="R56" s="366" t="s">
        <v>3</v>
      </c>
      <c r="S56" s="438"/>
      <c r="T56" s="67"/>
      <c r="U56" s="352"/>
      <c r="V56" s="329" t="s">
        <v>142</v>
      </c>
      <c r="W56" s="329"/>
      <c r="X56" s="329"/>
      <c r="Y56" s="330"/>
      <c r="Z56" s="331">
        <v>0</v>
      </c>
      <c r="AA56" s="332"/>
      <c r="AB56" s="71" t="s">
        <v>3</v>
      </c>
      <c r="AC56" s="331">
        <f>H61</f>
        <v>0</v>
      </c>
      <c r="AD56" s="332"/>
      <c r="AE56" s="98" t="s">
        <v>3</v>
      </c>
      <c r="AF56" s="331">
        <f>L61</f>
        <v>0</v>
      </c>
      <c r="AG56" s="332"/>
      <c r="AH56" s="72" t="s">
        <v>3</v>
      </c>
      <c r="AI56" s="73"/>
    </row>
    <row r="57" spans="1:35" s="62" customFormat="1" ht="14.25" customHeight="1" thickTop="1">
      <c r="A57" s="73"/>
      <c r="B57" s="297"/>
      <c r="C57" s="360" t="s">
        <v>121</v>
      </c>
      <c r="D57" s="361"/>
      <c r="E57" s="361"/>
      <c r="F57" s="361"/>
      <c r="G57" s="362"/>
      <c r="H57" s="358">
        <f>'①計画表（1～12ヶ月年度）'!R23/1000</f>
        <v>0</v>
      </c>
      <c r="I57" s="359"/>
      <c r="J57" s="366" t="s">
        <v>3</v>
      </c>
      <c r="K57" s="367"/>
      <c r="L57" s="358">
        <f>'②計画表（13～24ヶ月）'!Q23/1000</f>
        <v>0</v>
      </c>
      <c r="M57" s="359"/>
      <c r="N57" s="366" t="s">
        <v>3</v>
      </c>
      <c r="O57" s="367"/>
      <c r="P57" s="358">
        <f>'③計画表（25～36ヶ月）'!R23/1000</f>
        <v>0</v>
      </c>
      <c r="Q57" s="359"/>
      <c r="R57" s="366" t="s">
        <v>3</v>
      </c>
      <c r="S57" s="438"/>
      <c r="T57" s="70"/>
      <c r="U57" s="348" t="s">
        <v>144</v>
      </c>
      <c r="V57" s="349"/>
      <c r="W57" s="349"/>
      <c r="X57" s="349"/>
      <c r="Y57" s="350"/>
      <c r="Z57" s="337">
        <f>'①計画表（1～12ヶ月年度）'!R36/1000</f>
        <v>0</v>
      </c>
      <c r="AA57" s="138"/>
      <c r="AB57" s="68" t="s">
        <v>48</v>
      </c>
      <c r="AC57" s="337">
        <f>'②計画表（13～24ヶ月）'!R36/1000</f>
        <v>0</v>
      </c>
      <c r="AD57" s="138"/>
      <c r="AE57" s="68" t="s">
        <v>48</v>
      </c>
      <c r="AF57" s="337">
        <f>'③計画表（25～36ヶ月）'!R36/1000</f>
        <v>0</v>
      </c>
      <c r="AG57" s="138"/>
      <c r="AH57" s="69" t="s">
        <v>48</v>
      </c>
      <c r="AI57" s="73"/>
    </row>
    <row r="58" spans="1:35" s="62" customFormat="1" ht="14.25" customHeight="1" thickBot="1">
      <c r="A58" s="73"/>
      <c r="B58" s="447"/>
      <c r="C58" s="363" t="s">
        <v>122</v>
      </c>
      <c r="D58" s="364"/>
      <c r="E58" s="364"/>
      <c r="F58" s="364"/>
      <c r="G58" s="365"/>
      <c r="H58" s="429">
        <f>'①計画表（1～12ヶ月年度）'!R25/1000</f>
        <v>0</v>
      </c>
      <c r="I58" s="430"/>
      <c r="J58" s="427" t="s">
        <v>3</v>
      </c>
      <c r="K58" s="431"/>
      <c r="L58" s="429">
        <f>'①計画表（1～12ヶ月年度）'!Q25/1000</f>
        <v>0</v>
      </c>
      <c r="M58" s="430"/>
      <c r="N58" s="427" t="s">
        <v>3</v>
      </c>
      <c r="O58" s="431"/>
      <c r="P58" s="429">
        <f>'③計画表（25～36ヶ月）'!R25/1000</f>
        <v>0</v>
      </c>
      <c r="Q58" s="430"/>
      <c r="R58" s="427" t="s">
        <v>3</v>
      </c>
      <c r="S58" s="428"/>
      <c r="T58" s="70"/>
      <c r="U58" s="343" t="s">
        <v>145</v>
      </c>
      <c r="V58" s="344"/>
      <c r="W58" s="344"/>
      <c r="X58" s="344"/>
      <c r="Y58" s="345"/>
      <c r="Z58" s="338">
        <f>'①計画表（1～12ヶ月年度）'!R39/1000</f>
        <v>0</v>
      </c>
      <c r="AA58" s="339"/>
      <c r="AB58" s="74" t="s">
        <v>48</v>
      </c>
      <c r="AC58" s="338">
        <f>'②計画表（13～24ヶ月）'!R39/1000</f>
        <v>0</v>
      </c>
      <c r="AD58" s="339"/>
      <c r="AE58" s="74" t="s">
        <v>48</v>
      </c>
      <c r="AF58" s="338">
        <f>'③計画表（25～36ヶ月）'!R39/1000</f>
        <v>0</v>
      </c>
      <c r="AG58" s="339"/>
      <c r="AH58" s="75" t="s">
        <v>48</v>
      </c>
      <c r="AI58" s="73"/>
    </row>
    <row r="59" spans="1:35" s="62" customFormat="1" ht="14.25" customHeight="1" thickTop="1" thickBot="1">
      <c r="A59" s="73"/>
      <c r="B59" s="463" t="s">
        <v>123</v>
      </c>
      <c r="C59" s="464"/>
      <c r="D59" s="464"/>
      <c r="E59" s="464"/>
      <c r="F59" s="464"/>
      <c r="G59" s="465"/>
      <c r="H59" s="334">
        <f>SUM(H52:I58)</f>
        <v>0</v>
      </c>
      <c r="I59" s="390"/>
      <c r="J59" s="423" t="s">
        <v>3</v>
      </c>
      <c r="K59" s="448"/>
      <c r="L59" s="334">
        <f>SUM(L52:M58)</f>
        <v>0</v>
      </c>
      <c r="M59" s="390"/>
      <c r="N59" s="423" t="s">
        <v>3</v>
      </c>
      <c r="O59" s="448"/>
      <c r="P59" s="334">
        <f>SUM(P52:Q58)</f>
        <v>0</v>
      </c>
      <c r="Q59" s="390"/>
      <c r="R59" s="423" t="s">
        <v>3</v>
      </c>
      <c r="S59" s="424"/>
      <c r="T59" s="70"/>
      <c r="U59" s="458" t="s">
        <v>146</v>
      </c>
      <c r="V59" s="459"/>
      <c r="W59" s="459"/>
      <c r="X59" s="459"/>
      <c r="Y59" s="459"/>
      <c r="Z59" s="335">
        <f>'①計画表（1～12ヶ月年度）'!R43/1000</f>
        <v>0</v>
      </c>
      <c r="AA59" s="336"/>
      <c r="AB59" s="71" t="s">
        <v>48</v>
      </c>
      <c r="AC59" s="335">
        <f>'②計画表（13～24ヶ月）'!R43/1000</f>
        <v>0</v>
      </c>
      <c r="AD59" s="336"/>
      <c r="AE59" s="71" t="s">
        <v>48</v>
      </c>
      <c r="AF59" s="335">
        <f>'③計画表（25～36ヶ月）'!R43/1000</f>
        <v>0</v>
      </c>
      <c r="AG59" s="336"/>
      <c r="AH59" s="72" t="s">
        <v>48</v>
      </c>
      <c r="AI59" s="73"/>
    </row>
    <row r="60" spans="1:35" s="62" customFormat="1" ht="14.25" customHeight="1" thickBot="1">
      <c r="A60" s="73"/>
      <c r="B60" s="439" t="s">
        <v>137</v>
      </c>
      <c r="C60" s="440"/>
      <c r="D60" s="440"/>
      <c r="E60" s="440"/>
      <c r="F60" s="440"/>
      <c r="G60" s="441"/>
      <c r="H60" s="327">
        <f>H51-H59</f>
        <v>0</v>
      </c>
      <c r="I60" s="328"/>
      <c r="J60" s="425" t="s">
        <v>3</v>
      </c>
      <c r="K60" s="426"/>
      <c r="L60" s="327">
        <f>L51-L59</f>
        <v>0</v>
      </c>
      <c r="M60" s="328"/>
      <c r="N60" s="425" t="s">
        <v>3</v>
      </c>
      <c r="O60" s="426"/>
      <c r="P60" s="327">
        <f>P50-P59</f>
        <v>0</v>
      </c>
      <c r="Q60" s="328"/>
      <c r="R60" s="425" t="s">
        <v>3</v>
      </c>
      <c r="S60" s="432"/>
      <c r="T60" s="70"/>
      <c r="U60" s="346" t="s">
        <v>147</v>
      </c>
      <c r="V60" s="347"/>
      <c r="W60" s="347"/>
      <c r="X60" s="347"/>
      <c r="Y60" s="347"/>
      <c r="Z60" s="333">
        <f>'①計画表（1～12ヶ月年度）'!R44/1000</f>
        <v>0</v>
      </c>
      <c r="AA60" s="334"/>
      <c r="AB60" s="76" t="s">
        <v>48</v>
      </c>
      <c r="AC60" s="333">
        <f>'②計画表（13～24ヶ月）'!R44/1000</f>
        <v>0</v>
      </c>
      <c r="AD60" s="334"/>
      <c r="AE60" s="76" t="s">
        <v>48</v>
      </c>
      <c r="AF60" s="333">
        <f>'③計画表（25～36ヶ月）'!R44/1000</f>
        <v>0</v>
      </c>
      <c r="AG60" s="334"/>
      <c r="AH60" s="77" t="s">
        <v>48</v>
      </c>
      <c r="AI60" s="73"/>
    </row>
    <row r="61" spans="1:35" s="62" customFormat="1" ht="14.25" customHeight="1" thickBot="1">
      <c r="A61" s="73"/>
      <c r="B61" s="78" t="s">
        <v>143</v>
      </c>
      <c r="C61" s="79"/>
      <c r="D61" s="79"/>
      <c r="E61" s="79"/>
      <c r="F61" s="79"/>
      <c r="G61" s="79"/>
      <c r="H61" s="327">
        <f>IF(H60*0.4&lt;0,0,H60*0.4)</f>
        <v>0</v>
      </c>
      <c r="I61" s="328"/>
      <c r="J61" s="425" t="s">
        <v>3</v>
      </c>
      <c r="K61" s="426"/>
      <c r="L61" s="327">
        <f>IF(L60*0.4&lt;0,0,L60*0.4)</f>
        <v>0</v>
      </c>
      <c r="M61" s="328"/>
      <c r="N61" s="425" t="s">
        <v>3</v>
      </c>
      <c r="O61" s="426"/>
      <c r="P61" s="327">
        <f>IF(P60*0.4&lt;0,0,P60*0.4)</f>
        <v>0</v>
      </c>
      <c r="Q61" s="328"/>
      <c r="R61" s="425" t="s">
        <v>3</v>
      </c>
      <c r="S61" s="432"/>
      <c r="T61" s="67"/>
      <c r="U61" s="340" t="s">
        <v>148</v>
      </c>
      <c r="V61" s="341"/>
      <c r="W61" s="341"/>
      <c r="X61" s="341"/>
      <c r="Y61" s="342"/>
      <c r="Z61" s="327">
        <f>+'①計画表（1～12ヶ月年度）'!R45/1000</f>
        <v>0</v>
      </c>
      <c r="AA61" s="328"/>
      <c r="AB61" s="76" t="s">
        <v>48</v>
      </c>
      <c r="AC61" s="327">
        <f>+'②計画表（13～24ヶ月）'!R45/1000</f>
        <v>0</v>
      </c>
      <c r="AD61" s="328"/>
      <c r="AE61" s="76" t="s">
        <v>48</v>
      </c>
      <c r="AF61" s="327">
        <f>+'③計画表（25～36ヶ月）'!R45/1000</f>
        <v>0</v>
      </c>
      <c r="AG61" s="328"/>
      <c r="AH61" s="77" t="s">
        <v>48</v>
      </c>
      <c r="AI61" s="73"/>
    </row>
    <row r="62" spans="1:35" s="62" customFormat="1" ht="14.25" customHeight="1" thickBot="1">
      <c r="A62" s="73"/>
      <c r="B62" s="78" t="s">
        <v>51</v>
      </c>
      <c r="C62" s="79"/>
      <c r="D62" s="79"/>
      <c r="E62" s="79"/>
      <c r="F62" s="79"/>
      <c r="G62" s="79"/>
      <c r="H62" s="327">
        <f>H60-H61</f>
        <v>0</v>
      </c>
      <c r="I62" s="328"/>
      <c r="J62" s="425" t="s">
        <v>3</v>
      </c>
      <c r="K62" s="426"/>
      <c r="L62" s="327">
        <f>L60-L61</f>
        <v>0</v>
      </c>
      <c r="M62" s="328"/>
      <c r="N62" s="425" t="s">
        <v>3</v>
      </c>
      <c r="O62" s="426"/>
      <c r="P62" s="327">
        <f>P60-P61</f>
        <v>0</v>
      </c>
      <c r="Q62" s="328"/>
      <c r="R62" s="425" t="s">
        <v>3</v>
      </c>
      <c r="S62" s="432"/>
      <c r="T62" s="67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</row>
    <row r="63" spans="1:35" s="56" customFormat="1" ht="2.25" customHeight="1">
      <c r="A63" s="105"/>
      <c r="B63" s="53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</row>
    <row r="64" spans="1:35"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</row>
  </sheetData>
  <sheetProtection password="CC71" sheet="1" objects="1" scenarios="1" formatCells="0" formatColumns="0" formatRows="0" insertColumns="0" insertRows="0" insertHyperlinks="0" pivotTables="0"/>
  <mergeCells count="299">
    <mergeCell ref="D42:J42"/>
    <mergeCell ref="L46:O47"/>
    <mergeCell ref="P46:S47"/>
    <mergeCell ref="B48:G48"/>
    <mergeCell ref="H48:I48"/>
    <mergeCell ref="B45:S45"/>
    <mergeCell ref="B39:D40"/>
    <mergeCell ref="Z57:AA57"/>
    <mergeCell ref="R49:S49"/>
    <mergeCell ref="Z46:AB47"/>
    <mergeCell ref="P49:Q49"/>
    <mergeCell ref="B44:AH44"/>
    <mergeCell ref="H46:K47"/>
    <mergeCell ref="U46:V47"/>
    <mergeCell ref="W46:Y47"/>
    <mergeCell ref="B46:C47"/>
    <mergeCell ref="J48:K48"/>
    <mergeCell ref="L48:M48"/>
    <mergeCell ref="N48:O48"/>
    <mergeCell ref="P48:Q48"/>
    <mergeCell ref="R48:S48"/>
    <mergeCell ref="L50:M50"/>
    <mergeCell ref="N50:O50"/>
    <mergeCell ref="P50:Q50"/>
    <mergeCell ref="AF59:AG59"/>
    <mergeCell ref="C52:G52"/>
    <mergeCell ref="H52:I52"/>
    <mergeCell ref="B49:G49"/>
    <mergeCell ref="H49:I49"/>
    <mergeCell ref="J49:K49"/>
    <mergeCell ref="L49:M49"/>
    <mergeCell ref="N49:O49"/>
    <mergeCell ref="H51:I51"/>
    <mergeCell ref="J51:K51"/>
    <mergeCell ref="L51:M51"/>
    <mergeCell ref="N51:O51"/>
    <mergeCell ref="R51:S51"/>
    <mergeCell ref="R55:S55"/>
    <mergeCell ref="R56:S56"/>
    <mergeCell ref="U59:Y59"/>
    <mergeCell ref="Z58:AA58"/>
    <mergeCell ref="P51:Q51"/>
    <mergeCell ref="B50:G50"/>
    <mergeCell ref="B59:G59"/>
    <mergeCell ref="B51:G51"/>
    <mergeCell ref="R57:S57"/>
    <mergeCell ref="H50:I50"/>
    <mergeCell ref="J50:K50"/>
    <mergeCell ref="B60:G60"/>
    <mergeCell ref="J57:K57"/>
    <mergeCell ref="L57:M57"/>
    <mergeCell ref="N57:O57"/>
    <mergeCell ref="P57:Q57"/>
    <mergeCell ref="C54:G54"/>
    <mergeCell ref="C53:G53"/>
    <mergeCell ref="L54:M54"/>
    <mergeCell ref="N54:O54"/>
    <mergeCell ref="P54:Q54"/>
    <mergeCell ref="B52:B58"/>
    <mergeCell ref="L59:M59"/>
    <mergeCell ref="N59:O59"/>
    <mergeCell ref="P59:Q59"/>
    <mergeCell ref="N58:O58"/>
    <mergeCell ref="P58:Q58"/>
    <mergeCell ref="J59:K59"/>
    <mergeCell ref="C55:G55"/>
    <mergeCell ref="H55:I55"/>
    <mergeCell ref="H54:I54"/>
    <mergeCell ref="J54:K54"/>
    <mergeCell ref="J55:K55"/>
    <mergeCell ref="L55:M55"/>
    <mergeCell ref="N55:O55"/>
    <mergeCell ref="R62:S62"/>
    <mergeCell ref="R60:S60"/>
    <mergeCell ref="J52:K52"/>
    <mergeCell ref="L52:M52"/>
    <mergeCell ref="N52:O52"/>
    <mergeCell ref="P52:Q52"/>
    <mergeCell ref="R52:S52"/>
    <mergeCell ref="H53:I53"/>
    <mergeCell ref="J53:K53"/>
    <mergeCell ref="L53:M53"/>
    <mergeCell ref="N53:O53"/>
    <mergeCell ref="P53:Q53"/>
    <mergeCell ref="R53:S53"/>
    <mergeCell ref="C6:F6"/>
    <mergeCell ref="C7:F7"/>
    <mergeCell ref="R50:S50"/>
    <mergeCell ref="R59:S59"/>
    <mergeCell ref="J61:K61"/>
    <mergeCell ref="J62:K62"/>
    <mergeCell ref="H61:I61"/>
    <mergeCell ref="R58:S58"/>
    <mergeCell ref="H58:I58"/>
    <mergeCell ref="J58:K58"/>
    <mergeCell ref="L58:M58"/>
    <mergeCell ref="H60:I60"/>
    <mergeCell ref="J60:K60"/>
    <mergeCell ref="L60:M60"/>
    <mergeCell ref="N60:O60"/>
    <mergeCell ref="P60:Q60"/>
    <mergeCell ref="H62:I62"/>
    <mergeCell ref="L61:M61"/>
    <mergeCell ref="P62:Q62"/>
    <mergeCell ref="N61:O61"/>
    <mergeCell ref="N62:O62"/>
    <mergeCell ref="L62:M62"/>
    <mergeCell ref="P61:Q61"/>
    <mergeCell ref="R61:S61"/>
    <mergeCell ref="S36:X36"/>
    <mergeCell ref="Y36:Z36"/>
    <mergeCell ref="AA36:AH36"/>
    <mergeCell ref="H59:I59"/>
    <mergeCell ref="R54:S54"/>
    <mergeCell ref="B3:F3"/>
    <mergeCell ref="G3:J3"/>
    <mergeCell ref="K3:AH3"/>
    <mergeCell ref="B4:B11"/>
    <mergeCell ref="C4:F4"/>
    <mergeCell ref="F33:I33"/>
    <mergeCell ref="P33:Q33"/>
    <mergeCell ref="R33:U33"/>
    <mergeCell ref="K4:AH4"/>
    <mergeCell ref="C5:F5"/>
    <mergeCell ref="B29:AH29"/>
    <mergeCell ref="B32:AH32"/>
    <mergeCell ref="C13:F13"/>
    <mergeCell ref="K13:M13"/>
    <mergeCell ref="F31:I31"/>
    <mergeCell ref="K5:AH5"/>
    <mergeCell ref="C10:F10"/>
    <mergeCell ref="C11:F11"/>
    <mergeCell ref="K11:AH11"/>
    <mergeCell ref="W52:Y53"/>
    <mergeCell ref="Z52:AA53"/>
    <mergeCell ref="AB52:AB53"/>
    <mergeCell ref="E35:I35"/>
    <mergeCell ref="P55:Q55"/>
    <mergeCell ref="C56:G56"/>
    <mergeCell ref="C57:G57"/>
    <mergeCell ref="H57:I57"/>
    <mergeCell ref="C58:G58"/>
    <mergeCell ref="H56:I56"/>
    <mergeCell ref="J56:K56"/>
    <mergeCell ref="L56:M56"/>
    <mergeCell ref="N56:O56"/>
    <mergeCell ref="P56:Q56"/>
    <mergeCell ref="B43:AH43"/>
    <mergeCell ref="I36:I38"/>
    <mergeCell ref="I39:I40"/>
    <mergeCell ref="J35:AH35"/>
    <mergeCell ref="J40:AH40"/>
    <mergeCell ref="J39:AH39"/>
    <mergeCell ref="F36:H38"/>
    <mergeCell ref="B36:D38"/>
    <mergeCell ref="E36:E38"/>
    <mergeCell ref="J36:R36"/>
    <mergeCell ref="AA38:AB38"/>
    <mergeCell ref="AC38:AF38"/>
    <mergeCell ref="B35:D35"/>
    <mergeCell ref="AC61:AD61"/>
    <mergeCell ref="AF61:AG61"/>
    <mergeCell ref="V56:Y56"/>
    <mergeCell ref="Z56:AA56"/>
    <mergeCell ref="AC56:AD56"/>
    <mergeCell ref="AF56:AG56"/>
    <mergeCell ref="AF60:AG60"/>
    <mergeCell ref="AC59:AD59"/>
    <mergeCell ref="AC60:AD60"/>
    <mergeCell ref="AF57:AG57"/>
    <mergeCell ref="AF58:AG58"/>
    <mergeCell ref="AC57:AD57"/>
    <mergeCell ref="AC58:AD58"/>
    <mergeCell ref="U61:Y61"/>
    <mergeCell ref="Z59:AA59"/>
    <mergeCell ref="Z60:AA60"/>
    <mergeCell ref="U58:Y58"/>
    <mergeCell ref="Z61:AA61"/>
    <mergeCell ref="U60:Y60"/>
    <mergeCell ref="U57:Y57"/>
    <mergeCell ref="U48:U56"/>
    <mergeCell ref="E39:H40"/>
    <mergeCell ref="K42:N42"/>
    <mergeCell ref="B34:AH34"/>
    <mergeCell ref="B12:B26"/>
    <mergeCell ref="K14:M14"/>
    <mergeCell ref="Q13:R13"/>
    <mergeCell ref="C12:F12"/>
    <mergeCell ref="K18:L18"/>
    <mergeCell ref="U14:V14"/>
    <mergeCell ref="U15:V15"/>
    <mergeCell ref="W14:X14"/>
    <mergeCell ref="W15:X15"/>
    <mergeCell ref="Y14:AH14"/>
    <mergeCell ref="Y15:AH15"/>
    <mergeCell ref="K15:M15"/>
    <mergeCell ref="G19:I26"/>
    <mergeCell ref="K28:N28"/>
    <mergeCell ref="L33:O33"/>
    <mergeCell ref="J37:R37"/>
    <mergeCell ref="S37:W37"/>
    <mergeCell ref="AA37:AB37"/>
    <mergeCell ref="AC37:AF37"/>
    <mergeCell ref="J38:R38"/>
    <mergeCell ref="S38:W38"/>
    <mergeCell ref="K20:AH20"/>
    <mergeCell ref="K7:AH7"/>
    <mergeCell ref="K9:AH9"/>
    <mergeCell ref="K6:AH6"/>
    <mergeCell ref="G14:I14"/>
    <mergeCell ref="G15:I15"/>
    <mergeCell ref="G16:I18"/>
    <mergeCell ref="J16:J18"/>
    <mergeCell ref="N12:P12"/>
    <mergeCell ref="Q12:R12"/>
    <mergeCell ref="S12:T12"/>
    <mergeCell ref="U12:AH12"/>
    <mergeCell ref="N13:P13"/>
    <mergeCell ref="S13:T13"/>
    <mergeCell ref="N14:P14"/>
    <mergeCell ref="Q14:R14"/>
    <mergeCell ref="M16:O17"/>
    <mergeCell ref="P16:P17"/>
    <mergeCell ref="K12:M12"/>
    <mergeCell ref="P18:AH18"/>
    <mergeCell ref="M18:O18"/>
    <mergeCell ref="K10:AH10"/>
    <mergeCell ref="V33:W33"/>
    <mergeCell ref="AF1:AH1"/>
    <mergeCell ref="J19:J26"/>
    <mergeCell ref="N15:P15"/>
    <mergeCell ref="Q15:R15"/>
    <mergeCell ref="S15:T15"/>
    <mergeCell ref="K16:L17"/>
    <mergeCell ref="Q16:Q17"/>
    <mergeCell ref="R16:AH17"/>
    <mergeCell ref="B30:AH30"/>
    <mergeCell ref="C15:F15"/>
    <mergeCell ref="C16:F18"/>
    <mergeCell ref="B2:AH2"/>
    <mergeCell ref="U13:AH13"/>
    <mergeCell ref="G4:I4"/>
    <mergeCell ref="G5:I5"/>
    <mergeCell ref="G6:I6"/>
    <mergeCell ref="G7:I7"/>
    <mergeCell ref="G8:I8"/>
    <mergeCell ref="G9:I9"/>
    <mergeCell ref="G10:I10"/>
    <mergeCell ref="G11:I11"/>
    <mergeCell ref="G12:I12"/>
    <mergeCell ref="K19:AH19"/>
    <mergeCell ref="AE48:AE49"/>
    <mergeCell ref="AF48:AG49"/>
    <mergeCell ref="AH48:AH49"/>
    <mergeCell ref="C8:F8"/>
    <mergeCell ref="C9:F9"/>
    <mergeCell ref="B31:E31"/>
    <mergeCell ref="B33:E33"/>
    <mergeCell ref="K21:AH21"/>
    <mergeCell ref="K22:AH22"/>
    <mergeCell ref="K23:AH23"/>
    <mergeCell ref="K24:AH24"/>
    <mergeCell ref="K25:AH25"/>
    <mergeCell ref="S14:T14"/>
    <mergeCell ref="K26:AH26"/>
    <mergeCell ref="D28:J28"/>
    <mergeCell ref="C19:E26"/>
    <mergeCell ref="F19:F26"/>
    <mergeCell ref="K8:AH8"/>
    <mergeCell ref="G13:I13"/>
    <mergeCell ref="C14:F14"/>
    <mergeCell ref="U45:AH45"/>
    <mergeCell ref="AC46:AE47"/>
    <mergeCell ref="AF46:AH47"/>
    <mergeCell ref="E46:G47"/>
    <mergeCell ref="K31:AH31"/>
    <mergeCell ref="AF52:AG53"/>
    <mergeCell ref="AC52:AD53"/>
    <mergeCell ref="AE52:AE53"/>
    <mergeCell ref="AH52:AH53"/>
    <mergeCell ref="W54:Y55"/>
    <mergeCell ref="V48:V55"/>
    <mergeCell ref="Z54:AA55"/>
    <mergeCell ref="AB54:AB55"/>
    <mergeCell ref="AC54:AD55"/>
    <mergeCell ref="AE54:AE55"/>
    <mergeCell ref="AF54:AG55"/>
    <mergeCell ref="AH54:AH55"/>
    <mergeCell ref="W50:Y51"/>
    <mergeCell ref="Z50:AA51"/>
    <mergeCell ref="AB50:AB51"/>
    <mergeCell ref="AC50:AD51"/>
    <mergeCell ref="AE50:AE51"/>
    <mergeCell ref="AF50:AG51"/>
    <mergeCell ref="AH50:AH51"/>
    <mergeCell ref="W48:Y49"/>
    <mergeCell ref="Z48:AA49"/>
    <mergeCell ref="AB48:AB49"/>
    <mergeCell ref="AC48:AD49"/>
  </mergeCells>
  <phoneticPr fontId="13"/>
  <dataValidations count="5">
    <dataValidation type="whole" allowBlank="1" showInputMessage="1" showErrorMessage="1" promptTitle="返済期間" prompt="希望返済期間は据置期間を含め、最長10年以内で設定してください。" sqref="P33:Q33">
      <formula1>1</formula1>
      <formula2>10</formula2>
    </dataValidation>
    <dataValidation type="whole" allowBlank="1" showInputMessage="1" showErrorMessage="1" promptTitle="据置期間" prompt="2年以内で設定してください。" sqref="V33:W33">
      <formula1>0</formula1>
      <formula2>2</formula2>
    </dataValidation>
    <dataValidation type="whole" allowBlank="1" showInputMessage="1" showErrorMessage="1" promptTitle="希望借入金額" prompt="9,000,000円以内で設定してください。" sqref="F33:I33">
      <formula1>1</formula1>
      <formula2>9000000</formula2>
    </dataValidation>
    <dataValidation operator="equal" showInputMessage="1" showErrorMessage="1" errorTitle="変更しないでください。" error="右欄の月当たりの金額と月数を入力してください。" prompt="このセルは変更しないでください。" sqref="G12:I12"/>
    <dataValidation allowBlank="1" showInputMessage="1" showErrorMessage="1" prompt="このセルは変更しないでください。" sqref="G13:I18 K42:N42 H48:S62 F36:H38 Z61:AH61 K28:N28 Z48:AH48 Z50 AB50:AC50 AE50:AF50 AH50 Z52 AH52 AB52:AC52 AE52:AF52 Z54 Z56:AH60 AB54:AC54 AE54:AF54 AH54"/>
  </dataValidations>
  <pageMargins left="0.23622047244094491" right="0.15748031496062992" top="0.23237179487179488" bottom="0.43269230769230771" header="0" footer="0"/>
  <pageSetup paperSize="9" scale="99" fitToWidth="0" orientation="portrait" r:id="rId1"/>
  <headerFooter>
    <oddFooter>&amp;C(2)-1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view="pageLayout" topLeftCell="E27" zoomScaleNormal="85" zoomScaleSheetLayoutView="70" workbookViewId="0">
      <selection activeCell="L44" sqref="L44"/>
    </sheetView>
  </sheetViews>
  <sheetFormatPr defaultRowHeight="13.5"/>
  <cols>
    <col min="1" max="1" width="0.75" style="16" customWidth="1"/>
    <col min="2" max="2" width="4" style="16" customWidth="1"/>
    <col min="3" max="3" width="2.375" style="16" customWidth="1"/>
    <col min="4" max="4" width="9.5" style="16" customWidth="1"/>
    <col min="5" max="5" width="7.375" style="3" customWidth="1"/>
    <col min="6" max="17" width="16.625" style="16" customWidth="1"/>
    <col min="18" max="18" width="15.625" style="16" customWidth="1"/>
    <col min="19" max="16384" width="9" style="16"/>
  </cols>
  <sheetData>
    <row r="1" spans="1:18" ht="15" thickBot="1">
      <c r="A1" s="1"/>
      <c r="B1" s="2"/>
      <c r="C1" s="2"/>
      <c r="D1" s="2"/>
      <c r="F1" s="4"/>
      <c r="R1" s="5" t="s">
        <v>26</v>
      </c>
    </row>
    <row r="2" spans="1:18" ht="13.5" customHeight="1">
      <c r="B2" s="525" t="s">
        <v>135</v>
      </c>
      <c r="C2" s="539" t="s">
        <v>91</v>
      </c>
      <c r="D2" s="504"/>
      <c r="E2" s="505"/>
      <c r="F2" s="31" t="s">
        <v>54</v>
      </c>
      <c r="G2" s="31" t="s">
        <v>55</v>
      </c>
      <c r="H2" s="31" t="s">
        <v>56</v>
      </c>
      <c r="I2" s="31" t="s">
        <v>57</v>
      </c>
      <c r="J2" s="31" t="s">
        <v>58</v>
      </c>
      <c r="K2" s="31" t="s">
        <v>59</v>
      </c>
      <c r="L2" s="31" t="s">
        <v>60</v>
      </c>
      <c r="M2" s="31" t="s">
        <v>61</v>
      </c>
      <c r="N2" s="31" t="s">
        <v>62</v>
      </c>
      <c r="O2" s="31" t="s">
        <v>63</v>
      </c>
      <c r="P2" s="31" t="s">
        <v>64</v>
      </c>
      <c r="Q2" s="31" t="s">
        <v>65</v>
      </c>
      <c r="R2" s="35" t="s">
        <v>27</v>
      </c>
    </row>
    <row r="3" spans="1:18" ht="15.75" customHeight="1">
      <c r="A3" s="6"/>
      <c r="B3" s="526"/>
      <c r="C3" s="527" t="s">
        <v>44</v>
      </c>
      <c r="D3" s="528"/>
      <c r="E3" s="529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23">
        <f>SUM(F3:Q3)/12</f>
        <v>0</v>
      </c>
    </row>
    <row r="4" spans="1:18" ht="15.75" customHeight="1" thickBot="1">
      <c r="A4" s="6"/>
      <c r="B4" s="526"/>
      <c r="C4" s="530" t="s">
        <v>45</v>
      </c>
      <c r="D4" s="531"/>
      <c r="E4" s="532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24">
        <f t="shared" ref="R4" si="0">SUM(F4:Q4)</f>
        <v>0</v>
      </c>
    </row>
    <row r="5" spans="1:18" s="8" customFormat="1" ht="15.75" customHeight="1" thickTop="1">
      <c r="A5" s="7"/>
      <c r="B5" s="526"/>
      <c r="C5" s="533" t="s">
        <v>133</v>
      </c>
      <c r="D5" s="534"/>
      <c r="E5" s="535"/>
      <c r="F5" s="21">
        <f>+F3*F4</f>
        <v>0</v>
      </c>
      <c r="G5" s="21">
        <f t="shared" ref="G5:Q5" si="1">+G3*G4</f>
        <v>0</v>
      </c>
      <c r="H5" s="21">
        <f t="shared" si="1"/>
        <v>0</v>
      </c>
      <c r="I5" s="21">
        <f t="shared" si="1"/>
        <v>0</v>
      </c>
      <c r="J5" s="21">
        <f t="shared" si="1"/>
        <v>0</v>
      </c>
      <c r="K5" s="21">
        <f t="shared" si="1"/>
        <v>0</v>
      </c>
      <c r="L5" s="21">
        <f t="shared" si="1"/>
        <v>0</v>
      </c>
      <c r="M5" s="21">
        <f t="shared" si="1"/>
        <v>0</v>
      </c>
      <c r="N5" s="21">
        <f t="shared" si="1"/>
        <v>0</v>
      </c>
      <c r="O5" s="21">
        <f t="shared" si="1"/>
        <v>0</v>
      </c>
      <c r="P5" s="21">
        <f t="shared" si="1"/>
        <v>0</v>
      </c>
      <c r="Q5" s="21">
        <f t="shared" si="1"/>
        <v>0</v>
      </c>
      <c r="R5" s="22">
        <f>+R3*R4</f>
        <v>0</v>
      </c>
    </row>
    <row r="6" spans="1:18" s="8" customFormat="1" ht="48" customHeight="1" thickBot="1">
      <c r="A6" s="7"/>
      <c r="B6" s="526"/>
      <c r="C6" s="536" t="s">
        <v>22</v>
      </c>
      <c r="D6" s="537"/>
      <c r="E6" s="538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8"/>
    </row>
    <row r="7" spans="1:18" ht="15" customHeight="1">
      <c r="A7" s="10"/>
      <c r="B7" s="506" t="s">
        <v>136</v>
      </c>
      <c r="C7" s="499" t="s">
        <v>104</v>
      </c>
      <c r="D7" s="500"/>
      <c r="E7" s="106" t="s">
        <v>28</v>
      </c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01">
        <f>SUM(F7:Q7)</f>
        <v>0</v>
      </c>
    </row>
    <row r="8" spans="1:18" s="13" customFormat="1" ht="45" customHeight="1">
      <c r="A8" s="12"/>
      <c r="B8" s="507"/>
      <c r="C8" s="501"/>
      <c r="D8" s="502"/>
      <c r="E8" s="100" t="s">
        <v>29</v>
      </c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29"/>
    </row>
    <row r="9" spans="1:18" ht="15" customHeight="1">
      <c r="B9" s="507"/>
      <c r="C9" s="495" t="s">
        <v>128</v>
      </c>
      <c r="D9" s="496"/>
      <c r="E9" s="99" t="s">
        <v>28</v>
      </c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">
        <f>SUM(F9:Q9)</f>
        <v>0</v>
      </c>
    </row>
    <row r="10" spans="1:18" s="13" customFormat="1" ht="45" customHeight="1" thickBot="1">
      <c r="B10" s="508"/>
      <c r="C10" s="497"/>
      <c r="D10" s="498"/>
      <c r="E10" s="102" t="s">
        <v>29</v>
      </c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30"/>
    </row>
    <row r="11" spans="1:18" ht="22.5" customHeight="1" thickBot="1">
      <c r="A11" s="9"/>
      <c r="B11" s="15" t="s">
        <v>47</v>
      </c>
      <c r="C11" s="15"/>
      <c r="D11" s="15"/>
      <c r="R11" s="20" t="s">
        <v>26</v>
      </c>
    </row>
    <row r="12" spans="1:18" ht="13.5" customHeight="1">
      <c r="B12" s="503" t="s">
        <v>91</v>
      </c>
      <c r="C12" s="504"/>
      <c r="D12" s="504"/>
      <c r="E12" s="505"/>
      <c r="F12" s="31" t="s">
        <v>54</v>
      </c>
      <c r="G12" s="31" t="s">
        <v>55</v>
      </c>
      <c r="H12" s="31" t="s">
        <v>56</v>
      </c>
      <c r="I12" s="31" t="s">
        <v>57</v>
      </c>
      <c r="J12" s="31" t="s">
        <v>58</v>
      </c>
      <c r="K12" s="31" t="s">
        <v>59</v>
      </c>
      <c r="L12" s="31" t="s">
        <v>60</v>
      </c>
      <c r="M12" s="31" t="s">
        <v>61</v>
      </c>
      <c r="N12" s="31" t="s">
        <v>62</v>
      </c>
      <c r="O12" s="31" t="s">
        <v>63</v>
      </c>
      <c r="P12" s="31" t="s">
        <v>64</v>
      </c>
      <c r="Q12" s="31" t="s">
        <v>65</v>
      </c>
      <c r="R12" s="32" t="s">
        <v>27</v>
      </c>
    </row>
    <row r="13" spans="1:18" ht="15" customHeight="1">
      <c r="A13" s="10"/>
      <c r="B13" s="515" t="s">
        <v>105</v>
      </c>
      <c r="C13" s="516"/>
      <c r="D13" s="517"/>
      <c r="E13" s="107" t="s">
        <v>28</v>
      </c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08">
        <f>SUM(F13:Q13)</f>
        <v>0</v>
      </c>
    </row>
    <row r="14" spans="1:18" s="13" customFormat="1" ht="37.5" customHeight="1">
      <c r="A14" s="12"/>
      <c r="B14" s="518"/>
      <c r="C14" s="519"/>
      <c r="D14" s="502"/>
      <c r="E14" s="34" t="s">
        <v>29</v>
      </c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29"/>
    </row>
    <row r="15" spans="1:18" ht="15" customHeight="1">
      <c r="B15" s="520" t="s">
        <v>106</v>
      </c>
      <c r="C15" s="521"/>
      <c r="D15" s="496"/>
      <c r="E15" s="33" t="s">
        <v>28</v>
      </c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">
        <f>SUM(F15:Q15)</f>
        <v>0</v>
      </c>
    </row>
    <row r="16" spans="1:18" s="13" customFormat="1" ht="37.5" customHeight="1">
      <c r="B16" s="522"/>
      <c r="C16" s="523"/>
      <c r="D16" s="524"/>
      <c r="E16" s="34" t="s">
        <v>29</v>
      </c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29"/>
    </row>
    <row r="17" spans="2:18" ht="15" customHeight="1">
      <c r="B17" s="509" t="s">
        <v>107</v>
      </c>
      <c r="C17" s="510"/>
      <c r="D17" s="511"/>
      <c r="E17" s="33" t="s">
        <v>28</v>
      </c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">
        <f>SUM(F17:Q17)</f>
        <v>0</v>
      </c>
    </row>
    <row r="18" spans="2:18" s="13" customFormat="1" ht="45" customHeight="1">
      <c r="B18" s="512"/>
      <c r="C18" s="513"/>
      <c r="D18" s="514"/>
      <c r="E18" s="34" t="s">
        <v>29</v>
      </c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29"/>
    </row>
    <row r="19" spans="2:18" ht="15" customHeight="1">
      <c r="B19" s="509" t="s">
        <v>109</v>
      </c>
      <c r="C19" s="510"/>
      <c r="D19" s="511"/>
      <c r="E19" s="33" t="s">
        <v>28</v>
      </c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">
        <f>SUM(F19:Q19)</f>
        <v>0</v>
      </c>
    </row>
    <row r="20" spans="2:18" s="13" customFormat="1" ht="45" customHeight="1">
      <c r="B20" s="512"/>
      <c r="C20" s="513"/>
      <c r="D20" s="514"/>
      <c r="E20" s="34" t="s">
        <v>29</v>
      </c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29"/>
    </row>
    <row r="21" spans="2:18" ht="15" customHeight="1">
      <c r="B21" s="509" t="s">
        <v>111</v>
      </c>
      <c r="C21" s="510"/>
      <c r="D21" s="511"/>
      <c r="E21" s="33" t="s">
        <v>28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">
        <f>SUM(F21:Q21)</f>
        <v>0</v>
      </c>
    </row>
    <row r="22" spans="2:18" s="13" customFormat="1" ht="45" customHeight="1">
      <c r="B22" s="512"/>
      <c r="C22" s="513"/>
      <c r="D22" s="514"/>
      <c r="E22" s="34" t="s">
        <v>29</v>
      </c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29"/>
    </row>
    <row r="23" spans="2:18" ht="15" customHeight="1">
      <c r="B23" s="509" t="s">
        <v>113</v>
      </c>
      <c r="C23" s="510"/>
      <c r="D23" s="511"/>
      <c r="E23" s="33" t="s">
        <v>28</v>
      </c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">
        <f>SUM(F23:Q23)</f>
        <v>0</v>
      </c>
    </row>
    <row r="24" spans="2:18" s="13" customFormat="1" ht="45" customHeight="1">
      <c r="B24" s="512"/>
      <c r="C24" s="513"/>
      <c r="D24" s="514"/>
      <c r="E24" s="34" t="s">
        <v>29</v>
      </c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29"/>
    </row>
    <row r="25" spans="2:18" ht="15" customHeight="1">
      <c r="B25" s="540" t="s">
        <v>115</v>
      </c>
      <c r="C25" s="541"/>
      <c r="D25" s="542"/>
      <c r="E25" s="33" t="s">
        <v>28</v>
      </c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">
        <f>SUM(F25:Q25)</f>
        <v>0</v>
      </c>
    </row>
    <row r="26" spans="2:18" s="13" customFormat="1" ht="45" customHeight="1">
      <c r="B26" s="543"/>
      <c r="C26" s="544"/>
      <c r="D26" s="545"/>
      <c r="E26" s="34" t="s">
        <v>29</v>
      </c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29"/>
    </row>
    <row r="27" spans="2:18" s="10" customFormat="1" ht="18.75" customHeight="1" thickBot="1">
      <c r="B27" s="546" t="s">
        <v>151</v>
      </c>
      <c r="C27" s="547"/>
      <c r="D27" s="547"/>
      <c r="E27" s="548"/>
      <c r="F27" s="14">
        <f>+F13+F15+F17+F19+F21+F23+F25</f>
        <v>0</v>
      </c>
      <c r="G27" s="14">
        <f t="shared" ref="G27:R27" si="2">+G13+G15+G17+G19+G21+G23+G25</f>
        <v>0</v>
      </c>
      <c r="H27" s="14">
        <f t="shared" si="2"/>
        <v>0</v>
      </c>
      <c r="I27" s="14">
        <f t="shared" si="2"/>
        <v>0</v>
      </c>
      <c r="J27" s="14">
        <f t="shared" si="2"/>
        <v>0</v>
      </c>
      <c r="K27" s="14">
        <f t="shared" si="2"/>
        <v>0</v>
      </c>
      <c r="L27" s="14">
        <f t="shared" si="2"/>
        <v>0</v>
      </c>
      <c r="M27" s="14">
        <f t="shared" si="2"/>
        <v>0</v>
      </c>
      <c r="N27" s="14">
        <f t="shared" si="2"/>
        <v>0</v>
      </c>
      <c r="O27" s="14">
        <f t="shared" si="2"/>
        <v>0</v>
      </c>
      <c r="P27" s="14">
        <f t="shared" si="2"/>
        <v>0</v>
      </c>
      <c r="Q27" s="14">
        <f>+Q13+Q15+Q17+Q19+Q21+Q23+Q25</f>
        <v>0</v>
      </c>
      <c r="R27" s="25">
        <f t="shared" si="2"/>
        <v>0</v>
      </c>
    </row>
    <row r="28" spans="2:18" s="10" customFormat="1" ht="18.75" customHeight="1" thickBot="1">
      <c r="B28" s="563" t="s">
        <v>152</v>
      </c>
      <c r="C28" s="564"/>
      <c r="D28" s="564"/>
      <c r="E28" s="565"/>
      <c r="F28" s="109">
        <f>+F5-F7-F9-F27</f>
        <v>0</v>
      </c>
      <c r="G28" s="109">
        <f t="shared" ref="G28:R28" si="3">+G5-G7-G9-G27</f>
        <v>0</v>
      </c>
      <c r="H28" s="109">
        <f t="shared" si="3"/>
        <v>0</v>
      </c>
      <c r="I28" s="109">
        <f t="shared" si="3"/>
        <v>0</v>
      </c>
      <c r="J28" s="109">
        <f t="shared" si="3"/>
        <v>0</v>
      </c>
      <c r="K28" s="109">
        <f t="shared" si="3"/>
        <v>0</v>
      </c>
      <c r="L28" s="109">
        <f t="shared" si="3"/>
        <v>0</v>
      </c>
      <c r="M28" s="109">
        <f t="shared" si="3"/>
        <v>0</v>
      </c>
      <c r="N28" s="109">
        <f t="shared" si="3"/>
        <v>0</v>
      </c>
      <c r="O28" s="109">
        <f t="shared" si="3"/>
        <v>0</v>
      </c>
      <c r="P28" s="109">
        <f t="shared" si="3"/>
        <v>0</v>
      </c>
      <c r="Q28" s="109">
        <f t="shared" si="3"/>
        <v>0</v>
      </c>
      <c r="R28" s="110">
        <f t="shared" si="3"/>
        <v>0</v>
      </c>
    </row>
    <row r="29" spans="2:18" ht="21.75" customHeight="1" thickBot="1">
      <c r="B29" s="19" t="s">
        <v>46</v>
      </c>
      <c r="E29" s="494" t="s">
        <v>168</v>
      </c>
      <c r="F29" s="494"/>
      <c r="G29" s="494"/>
      <c r="H29" s="494"/>
      <c r="I29" s="494"/>
      <c r="J29" s="494"/>
      <c r="K29" s="494"/>
      <c r="L29" s="494"/>
      <c r="M29" s="494"/>
      <c r="N29" s="494"/>
      <c r="O29" s="494"/>
      <c r="P29" s="494"/>
      <c r="Q29" s="494"/>
      <c r="R29" s="20" t="s">
        <v>26</v>
      </c>
    </row>
    <row r="30" spans="2:18" ht="15" customHeight="1">
      <c r="B30" s="549" t="s">
        <v>91</v>
      </c>
      <c r="C30" s="550"/>
      <c r="D30" s="550"/>
      <c r="E30" s="551"/>
      <c r="F30" s="31" t="s">
        <v>54</v>
      </c>
      <c r="G30" s="31" t="s">
        <v>55</v>
      </c>
      <c r="H30" s="31" t="s">
        <v>56</v>
      </c>
      <c r="I30" s="31" t="s">
        <v>57</v>
      </c>
      <c r="J30" s="31" t="s">
        <v>58</v>
      </c>
      <c r="K30" s="31" t="s">
        <v>59</v>
      </c>
      <c r="L30" s="31" t="s">
        <v>60</v>
      </c>
      <c r="M30" s="31" t="s">
        <v>61</v>
      </c>
      <c r="N30" s="31" t="s">
        <v>62</v>
      </c>
      <c r="O30" s="31" t="s">
        <v>63</v>
      </c>
      <c r="P30" s="31" t="s">
        <v>64</v>
      </c>
      <c r="Q30" s="31" t="s">
        <v>65</v>
      </c>
      <c r="R30" s="32" t="s">
        <v>27</v>
      </c>
    </row>
    <row r="31" spans="2:18" ht="15" customHeight="1">
      <c r="B31" s="552" t="s">
        <v>41</v>
      </c>
      <c r="C31" s="119" t="s">
        <v>153</v>
      </c>
      <c r="D31" s="555" t="s">
        <v>159</v>
      </c>
      <c r="E31" s="556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26">
        <f>SUM(F31:Q31)</f>
        <v>0</v>
      </c>
    </row>
    <row r="32" spans="2:18" ht="15" customHeight="1">
      <c r="B32" s="553"/>
      <c r="C32" s="120"/>
      <c r="D32" s="557" t="s">
        <v>149</v>
      </c>
      <c r="E32" s="558"/>
      <c r="F32" s="18">
        <f>F7+F9</f>
        <v>0</v>
      </c>
      <c r="G32" s="18">
        <f t="shared" ref="G32:Q32" si="4">G7+G9</f>
        <v>0</v>
      </c>
      <c r="H32" s="18">
        <f t="shared" si="4"/>
        <v>0</v>
      </c>
      <c r="I32" s="18">
        <f t="shared" si="4"/>
        <v>0</v>
      </c>
      <c r="J32" s="18">
        <f t="shared" si="4"/>
        <v>0</v>
      </c>
      <c r="K32" s="18">
        <f t="shared" si="4"/>
        <v>0</v>
      </c>
      <c r="L32" s="18">
        <f t="shared" si="4"/>
        <v>0</v>
      </c>
      <c r="M32" s="18">
        <f t="shared" si="4"/>
        <v>0</v>
      </c>
      <c r="N32" s="18">
        <f t="shared" si="4"/>
        <v>0</v>
      </c>
      <c r="O32" s="18">
        <f t="shared" si="4"/>
        <v>0</v>
      </c>
      <c r="P32" s="18">
        <f t="shared" si="4"/>
        <v>0</v>
      </c>
      <c r="Q32" s="18">
        <f t="shared" si="4"/>
        <v>0</v>
      </c>
      <c r="R32" s="26">
        <f t="shared" ref="R32:R42" si="5">SUM(F32:Q32)</f>
        <v>0</v>
      </c>
    </row>
    <row r="33" spans="2:20" ht="15" customHeight="1">
      <c r="B33" s="553"/>
      <c r="C33" s="120"/>
      <c r="D33" s="559" t="s">
        <v>150</v>
      </c>
      <c r="E33" s="558"/>
      <c r="F33" s="18">
        <f>F13+F15+F17+F19+F23+F25</f>
        <v>0</v>
      </c>
      <c r="G33" s="18">
        <f t="shared" ref="G33:Q33" si="6">G13+G15+G17+G19+G23+G25</f>
        <v>0</v>
      </c>
      <c r="H33" s="18">
        <f t="shared" si="6"/>
        <v>0</v>
      </c>
      <c r="I33" s="18">
        <f t="shared" si="6"/>
        <v>0</v>
      </c>
      <c r="J33" s="18">
        <f t="shared" si="6"/>
        <v>0</v>
      </c>
      <c r="K33" s="18">
        <f t="shared" si="6"/>
        <v>0</v>
      </c>
      <c r="L33" s="18">
        <f t="shared" si="6"/>
        <v>0</v>
      </c>
      <c r="M33" s="18">
        <f t="shared" si="6"/>
        <v>0</v>
      </c>
      <c r="N33" s="18">
        <f t="shared" si="6"/>
        <v>0</v>
      </c>
      <c r="O33" s="18">
        <f t="shared" si="6"/>
        <v>0</v>
      </c>
      <c r="P33" s="18">
        <f t="shared" si="6"/>
        <v>0</v>
      </c>
      <c r="Q33" s="18">
        <f t="shared" si="6"/>
        <v>0</v>
      </c>
      <c r="R33" s="26">
        <f t="shared" si="5"/>
        <v>0</v>
      </c>
    </row>
    <row r="34" spans="2:20" ht="15" customHeight="1">
      <c r="B34" s="553"/>
      <c r="C34" s="566" t="s">
        <v>156</v>
      </c>
      <c r="D34" s="567"/>
      <c r="E34" s="568"/>
      <c r="F34" s="18">
        <f>F31-F32-F33</f>
        <v>0</v>
      </c>
      <c r="G34" s="18">
        <f t="shared" ref="G34:Q34" si="7">G31-G32-G33</f>
        <v>0</v>
      </c>
      <c r="H34" s="18">
        <f t="shared" si="7"/>
        <v>0</v>
      </c>
      <c r="I34" s="18">
        <f t="shared" si="7"/>
        <v>0</v>
      </c>
      <c r="J34" s="18">
        <f t="shared" si="7"/>
        <v>0</v>
      </c>
      <c r="K34" s="18">
        <f t="shared" si="7"/>
        <v>0</v>
      </c>
      <c r="L34" s="18">
        <f t="shared" si="7"/>
        <v>0</v>
      </c>
      <c r="M34" s="18">
        <f t="shared" si="7"/>
        <v>0</v>
      </c>
      <c r="N34" s="18">
        <f t="shared" si="7"/>
        <v>0</v>
      </c>
      <c r="O34" s="18">
        <f t="shared" si="7"/>
        <v>0</v>
      </c>
      <c r="P34" s="18">
        <f t="shared" si="7"/>
        <v>0</v>
      </c>
      <c r="Q34" s="18">
        <f t="shared" si="7"/>
        <v>0</v>
      </c>
      <c r="R34" s="26">
        <f t="shared" si="5"/>
        <v>0</v>
      </c>
      <c r="S34" s="4"/>
      <c r="T34" s="4"/>
    </row>
    <row r="35" spans="2:20" ht="15" customHeight="1">
      <c r="B35" s="553"/>
      <c r="C35" s="560" t="s">
        <v>142</v>
      </c>
      <c r="D35" s="560"/>
      <c r="E35" s="561"/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21">
        <v>0</v>
      </c>
      <c r="O35" s="121">
        <v>0</v>
      </c>
      <c r="P35" s="121">
        <v>0</v>
      </c>
      <c r="Q35" s="121">
        <v>0</v>
      </c>
      <c r="R35" s="124">
        <v>0</v>
      </c>
      <c r="S35" s="4"/>
      <c r="T35" s="4"/>
    </row>
    <row r="36" spans="2:20" ht="15" customHeight="1">
      <c r="B36" s="554"/>
      <c r="C36" s="562" t="s">
        <v>155</v>
      </c>
      <c r="D36" s="562"/>
      <c r="E36" s="560"/>
      <c r="F36" s="18">
        <f t="shared" ref="F36:R36" si="8">F34-F35</f>
        <v>0</v>
      </c>
      <c r="G36" s="18">
        <f t="shared" si="8"/>
        <v>0</v>
      </c>
      <c r="H36" s="18">
        <f t="shared" si="8"/>
        <v>0</v>
      </c>
      <c r="I36" s="18">
        <f t="shared" si="8"/>
        <v>0</v>
      </c>
      <c r="J36" s="18">
        <f t="shared" si="8"/>
        <v>0</v>
      </c>
      <c r="K36" s="18">
        <f t="shared" si="8"/>
        <v>0</v>
      </c>
      <c r="L36" s="18">
        <f t="shared" si="8"/>
        <v>0</v>
      </c>
      <c r="M36" s="18">
        <f t="shared" si="8"/>
        <v>0</v>
      </c>
      <c r="N36" s="18">
        <f t="shared" si="8"/>
        <v>0</v>
      </c>
      <c r="O36" s="18">
        <f t="shared" si="8"/>
        <v>0</v>
      </c>
      <c r="P36" s="18">
        <f t="shared" si="8"/>
        <v>0</v>
      </c>
      <c r="Q36" s="18">
        <f t="shared" si="8"/>
        <v>0</v>
      </c>
      <c r="R36" s="122">
        <f t="shared" si="8"/>
        <v>0</v>
      </c>
      <c r="S36" s="4"/>
      <c r="T36" s="4"/>
    </row>
    <row r="37" spans="2:20" ht="15" customHeight="1">
      <c r="B37" s="569" t="s">
        <v>42</v>
      </c>
      <c r="C37" s="571" t="s">
        <v>161</v>
      </c>
      <c r="D37" s="572"/>
      <c r="E37" s="573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26">
        <f t="shared" si="5"/>
        <v>0</v>
      </c>
    </row>
    <row r="38" spans="2:20" ht="15" customHeight="1">
      <c r="B38" s="569"/>
      <c r="C38" s="571" t="s">
        <v>161</v>
      </c>
      <c r="D38" s="572"/>
      <c r="E38" s="573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26">
        <f t="shared" si="5"/>
        <v>0</v>
      </c>
      <c r="S38" s="4"/>
    </row>
    <row r="39" spans="2:20" ht="15" customHeight="1">
      <c r="B39" s="570"/>
      <c r="C39" s="574" t="s">
        <v>162</v>
      </c>
      <c r="D39" s="575"/>
      <c r="E39" s="562"/>
      <c r="F39" s="18">
        <f>F37+F38</f>
        <v>0</v>
      </c>
      <c r="G39" s="18">
        <f t="shared" ref="G39:R39" si="9">G37+G38</f>
        <v>0</v>
      </c>
      <c r="H39" s="18">
        <f t="shared" si="9"/>
        <v>0</v>
      </c>
      <c r="I39" s="18">
        <f t="shared" si="9"/>
        <v>0</v>
      </c>
      <c r="J39" s="18">
        <f t="shared" si="9"/>
        <v>0</v>
      </c>
      <c r="K39" s="18">
        <f t="shared" si="9"/>
        <v>0</v>
      </c>
      <c r="L39" s="18">
        <f t="shared" si="9"/>
        <v>0</v>
      </c>
      <c r="M39" s="18">
        <f t="shared" si="9"/>
        <v>0</v>
      </c>
      <c r="N39" s="18">
        <f t="shared" si="9"/>
        <v>0</v>
      </c>
      <c r="O39" s="18">
        <f t="shared" si="9"/>
        <v>0</v>
      </c>
      <c r="P39" s="18">
        <f t="shared" si="9"/>
        <v>0</v>
      </c>
      <c r="Q39" s="18">
        <f t="shared" si="9"/>
        <v>0</v>
      </c>
      <c r="R39" s="122">
        <f t="shared" si="9"/>
        <v>0</v>
      </c>
      <c r="S39" s="17"/>
      <c r="T39" s="4"/>
    </row>
    <row r="40" spans="2:20" ht="15" customHeight="1">
      <c r="B40" s="569" t="s">
        <v>43</v>
      </c>
      <c r="C40" s="579" t="s">
        <v>165</v>
      </c>
      <c r="D40" s="580"/>
      <c r="E40" s="580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26">
        <f t="shared" si="5"/>
        <v>0</v>
      </c>
    </row>
    <row r="41" spans="2:20" ht="15" customHeight="1">
      <c r="B41" s="569"/>
      <c r="C41" s="579" t="s">
        <v>166</v>
      </c>
      <c r="D41" s="580"/>
      <c r="E41" s="580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26">
        <f t="shared" si="5"/>
        <v>0</v>
      </c>
    </row>
    <row r="42" spans="2:20" ht="15" customHeight="1">
      <c r="B42" s="569"/>
      <c r="C42" s="579" t="s">
        <v>167</v>
      </c>
      <c r="D42" s="580"/>
      <c r="E42" s="580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26">
        <f t="shared" si="5"/>
        <v>0</v>
      </c>
    </row>
    <row r="43" spans="2:20" ht="15" customHeight="1" thickBot="1">
      <c r="B43" s="578"/>
      <c r="C43" s="581" t="s">
        <v>164</v>
      </c>
      <c r="D43" s="582"/>
      <c r="E43" s="583"/>
      <c r="F43" s="27">
        <f>F40+F41-F42</f>
        <v>0</v>
      </c>
      <c r="G43" s="27">
        <f t="shared" ref="G43:R43" si="10">G40+G41-G42</f>
        <v>0</v>
      </c>
      <c r="H43" s="27">
        <f t="shared" si="10"/>
        <v>0</v>
      </c>
      <c r="I43" s="27">
        <f t="shared" si="10"/>
        <v>0</v>
      </c>
      <c r="J43" s="27">
        <f t="shared" si="10"/>
        <v>0</v>
      </c>
      <c r="K43" s="27">
        <f t="shared" si="10"/>
        <v>0</v>
      </c>
      <c r="L43" s="27">
        <f t="shared" si="10"/>
        <v>0</v>
      </c>
      <c r="M43" s="27">
        <f t="shared" si="10"/>
        <v>0</v>
      </c>
      <c r="N43" s="27">
        <f t="shared" si="10"/>
        <v>0</v>
      </c>
      <c r="O43" s="27">
        <f t="shared" si="10"/>
        <v>0</v>
      </c>
      <c r="P43" s="27">
        <f t="shared" si="10"/>
        <v>0</v>
      </c>
      <c r="Q43" s="27">
        <f t="shared" si="10"/>
        <v>0</v>
      </c>
      <c r="R43" s="125">
        <f t="shared" si="10"/>
        <v>0</v>
      </c>
    </row>
    <row r="44" spans="2:20" ht="15" customHeight="1" thickTop="1">
      <c r="B44" s="584" t="s">
        <v>163</v>
      </c>
      <c r="C44" s="585"/>
      <c r="D44" s="585"/>
      <c r="E44" s="585"/>
      <c r="F44" s="28">
        <f>F36-F39+F43</f>
        <v>0</v>
      </c>
      <c r="G44" s="28">
        <f t="shared" ref="G44:R44" si="11">G36-G39+G43</f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8">
        <f t="shared" si="11"/>
        <v>0</v>
      </c>
      <c r="L44" s="28">
        <f t="shared" si="11"/>
        <v>0</v>
      </c>
      <c r="M44" s="28">
        <f t="shared" si="11"/>
        <v>0</v>
      </c>
      <c r="N44" s="28">
        <f t="shared" si="11"/>
        <v>0</v>
      </c>
      <c r="O44" s="28">
        <f t="shared" si="11"/>
        <v>0</v>
      </c>
      <c r="P44" s="28">
        <f t="shared" si="11"/>
        <v>0</v>
      </c>
      <c r="Q44" s="28">
        <f t="shared" si="11"/>
        <v>0</v>
      </c>
      <c r="R44" s="29">
        <f t="shared" si="11"/>
        <v>0</v>
      </c>
    </row>
    <row r="45" spans="2:20" ht="15" customHeight="1" thickBot="1">
      <c r="B45" s="576" t="s">
        <v>157</v>
      </c>
      <c r="C45" s="577"/>
      <c r="D45" s="577"/>
      <c r="E45" s="577"/>
      <c r="F45" s="30">
        <f>F44</f>
        <v>0</v>
      </c>
      <c r="G45" s="30">
        <f>F45+G44</f>
        <v>0</v>
      </c>
      <c r="H45" s="30">
        <f t="shared" ref="H45:P45" si="12">G45+H44</f>
        <v>0</v>
      </c>
      <c r="I45" s="30">
        <f t="shared" si="12"/>
        <v>0</v>
      </c>
      <c r="J45" s="30">
        <f t="shared" si="12"/>
        <v>0</v>
      </c>
      <c r="K45" s="30">
        <f t="shared" si="12"/>
        <v>0</v>
      </c>
      <c r="L45" s="30">
        <f t="shared" si="12"/>
        <v>0</v>
      </c>
      <c r="M45" s="30">
        <f t="shared" si="12"/>
        <v>0</v>
      </c>
      <c r="N45" s="30">
        <f t="shared" si="12"/>
        <v>0</v>
      </c>
      <c r="O45" s="30">
        <f t="shared" si="12"/>
        <v>0</v>
      </c>
      <c r="P45" s="30">
        <f t="shared" si="12"/>
        <v>0</v>
      </c>
      <c r="Q45" s="30">
        <f>P45+Q44</f>
        <v>0</v>
      </c>
      <c r="R45" s="123">
        <f>+Q45</f>
        <v>0</v>
      </c>
    </row>
    <row r="46" spans="2:20" ht="2.25" customHeight="1">
      <c r="E46" s="16"/>
    </row>
    <row r="47" spans="2:20">
      <c r="E47" s="16"/>
    </row>
  </sheetData>
  <sheetProtection password="CC71" sheet="1" objects="1" scenarios="1" formatCells="0" formatColumns="0" formatRows="0" insertColumns="0" insertRows="0" insertHyperlinks="0" pivotTables="0"/>
  <mergeCells count="39">
    <mergeCell ref="B37:B39"/>
    <mergeCell ref="C37:E37"/>
    <mergeCell ref="C38:E38"/>
    <mergeCell ref="C39:E39"/>
    <mergeCell ref="B45:E45"/>
    <mergeCell ref="B40:B43"/>
    <mergeCell ref="C40:E40"/>
    <mergeCell ref="C41:E41"/>
    <mergeCell ref="C42:E42"/>
    <mergeCell ref="C43:E43"/>
    <mergeCell ref="B44:E44"/>
    <mergeCell ref="B30:E30"/>
    <mergeCell ref="B31:B36"/>
    <mergeCell ref="D31:E31"/>
    <mergeCell ref="D32:E32"/>
    <mergeCell ref="D33:E33"/>
    <mergeCell ref="C35:E35"/>
    <mergeCell ref="C36:E36"/>
    <mergeCell ref="C34:E34"/>
    <mergeCell ref="B2:B6"/>
    <mergeCell ref="C3:E3"/>
    <mergeCell ref="C4:E4"/>
    <mergeCell ref="C5:E5"/>
    <mergeCell ref="C6:E6"/>
    <mergeCell ref="C2:E2"/>
    <mergeCell ref="E29:Q29"/>
    <mergeCell ref="C9:D10"/>
    <mergeCell ref="C7:D8"/>
    <mergeCell ref="B12:E12"/>
    <mergeCell ref="B7:B10"/>
    <mergeCell ref="B21:D22"/>
    <mergeCell ref="B13:D14"/>
    <mergeCell ref="B15:D16"/>
    <mergeCell ref="B17:D18"/>
    <mergeCell ref="B19:D20"/>
    <mergeCell ref="B23:D24"/>
    <mergeCell ref="B25:D26"/>
    <mergeCell ref="B27:E27"/>
    <mergeCell ref="B28:E28"/>
  </mergeCells>
  <phoneticPr fontId="13"/>
  <dataValidations xWindow="1088" yWindow="434" count="1">
    <dataValidation allowBlank="1" showInputMessage="1" showErrorMessage="1" prompt="このセルは変更しないでください。" sqref="F27:R28 F5:Q5 F32:Q36 R25 R3:R5 R7 R9 R13 R15 R17 R19 R21 R23 F39:Q39 R31:R45 F43:Q45"/>
  </dataValidations>
  <pageMargins left="0.328125" right="0.20833333333333334" top="0.38839285714285715" bottom="0.30863095238095239" header="0.17247023809523809" footer="3.6309523809523812E-2"/>
  <pageSetup paperSize="8" scale="87" fitToHeight="0" orientation="landscape" r:id="rId1"/>
  <headerFooter>
    <oddHeader>&amp;L＜損益・資金繰り計画＞ 別紙①1～12ヶ月-Excel版&amp;R&amp;8第6回ちふれ女性起業家支援制度　応募用紙</oddHeader>
    <oddFooter>&amp;C&amp;8(2)-2</oddFooter>
  </headerFooter>
  <rowBreaks count="1" manualBreakCount="1">
    <brk id="46" min="1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view="pageLayout" topLeftCell="E25" zoomScaleNormal="85" zoomScaleSheetLayoutView="70" workbookViewId="0">
      <selection activeCell="H38" sqref="H38"/>
    </sheetView>
  </sheetViews>
  <sheetFormatPr defaultRowHeight="13.5"/>
  <cols>
    <col min="1" max="1" width="0.75" style="16" customWidth="1"/>
    <col min="2" max="2" width="4" style="16" customWidth="1"/>
    <col min="3" max="3" width="2.375" style="16" customWidth="1"/>
    <col min="4" max="4" width="9.5" style="16" customWidth="1"/>
    <col min="5" max="5" width="7.375" style="3" customWidth="1"/>
    <col min="6" max="17" width="16.625" style="16" customWidth="1"/>
    <col min="18" max="18" width="15.625" style="16" customWidth="1"/>
    <col min="19" max="16384" width="9" style="16"/>
  </cols>
  <sheetData>
    <row r="1" spans="1:18" ht="15" thickBot="1">
      <c r="A1" s="1"/>
      <c r="B1" s="2"/>
      <c r="C1" s="2"/>
      <c r="D1" s="2"/>
      <c r="F1" s="4"/>
      <c r="R1" s="5" t="s">
        <v>26</v>
      </c>
    </row>
    <row r="2" spans="1:18" ht="13.5" customHeight="1">
      <c r="B2" s="525" t="s">
        <v>135</v>
      </c>
      <c r="C2" s="539" t="s">
        <v>91</v>
      </c>
      <c r="D2" s="504"/>
      <c r="E2" s="505"/>
      <c r="F2" s="31" t="s">
        <v>66</v>
      </c>
      <c r="G2" s="31" t="s">
        <v>67</v>
      </c>
      <c r="H2" s="31" t="s">
        <v>68</v>
      </c>
      <c r="I2" s="31" t="s">
        <v>69</v>
      </c>
      <c r="J2" s="31" t="s">
        <v>70</v>
      </c>
      <c r="K2" s="31" t="s">
        <v>71</v>
      </c>
      <c r="L2" s="31" t="s">
        <v>72</v>
      </c>
      <c r="M2" s="31" t="s">
        <v>73</v>
      </c>
      <c r="N2" s="31" t="s">
        <v>74</v>
      </c>
      <c r="O2" s="31" t="s">
        <v>75</v>
      </c>
      <c r="P2" s="31" t="s">
        <v>76</v>
      </c>
      <c r="Q2" s="31" t="s">
        <v>77</v>
      </c>
      <c r="R2" s="35" t="s">
        <v>27</v>
      </c>
    </row>
    <row r="3" spans="1:18" ht="15.75" customHeight="1">
      <c r="A3" s="6"/>
      <c r="B3" s="526"/>
      <c r="C3" s="527" t="s">
        <v>44</v>
      </c>
      <c r="D3" s="528"/>
      <c r="E3" s="529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23">
        <f>SUM(F3:Q3)/12</f>
        <v>0</v>
      </c>
    </row>
    <row r="4" spans="1:18" ht="15.75" customHeight="1" thickBot="1">
      <c r="A4" s="6"/>
      <c r="B4" s="526"/>
      <c r="C4" s="530" t="s">
        <v>45</v>
      </c>
      <c r="D4" s="531"/>
      <c r="E4" s="532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24">
        <f t="shared" ref="R4" si="0">SUM(F4:Q4)</f>
        <v>0</v>
      </c>
    </row>
    <row r="5" spans="1:18" s="8" customFormat="1" ht="15.75" customHeight="1" thickTop="1">
      <c r="A5" s="7"/>
      <c r="B5" s="526"/>
      <c r="C5" s="533" t="s">
        <v>133</v>
      </c>
      <c r="D5" s="534"/>
      <c r="E5" s="535"/>
      <c r="F5" s="21">
        <f>+F3*F4</f>
        <v>0</v>
      </c>
      <c r="G5" s="21">
        <f t="shared" ref="G5:Q5" si="1">+G3*G4</f>
        <v>0</v>
      </c>
      <c r="H5" s="21">
        <f t="shared" si="1"/>
        <v>0</v>
      </c>
      <c r="I5" s="21">
        <f t="shared" si="1"/>
        <v>0</v>
      </c>
      <c r="J5" s="21">
        <f t="shared" si="1"/>
        <v>0</v>
      </c>
      <c r="K5" s="21">
        <f t="shared" si="1"/>
        <v>0</v>
      </c>
      <c r="L5" s="21">
        <f t="shared" si="1"/>
        <v>0</v>
      </c>
      <c r="M5" s="21">
        <f t="shared" si="1"/>
        <v>0</v>
      </c>
      <c r="N5" s="21">
        <f t="shared" si="1"/>
        <v>0</v>
      </c>
      <c r="O5" s="21">
        <f t="shared" si="1"/>
        <v>0</v>
      </c>
      <c r="P5" s="21">
        <f t="shared" si="1"/>
        <v>0</v>
      </c>
      <c r="Q5" s="21">
        <f t="shared" si="1"/>
        <v>0</v>
      </c>
      <c r="R5" s="22">
        <f>+R3*R4</f>
        <v>0</v>
      </c>
    </row>
    <row r="6" spans="1:18" s="8" customFormat="1" ht="48" customHeight="1" thickBot="1">
      <c r="A6" s="7"/>
      <c r="B6" s="526"/>
      <c r="C6" s="536" t="s">
        <v>22</v>
      </c>
      <c r="D6" s="537"/>
      <c r="E6" s="538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31"/>
    </row>
    <row r="7" spans="1:18" ht="15" customHeight="1">
      <c r="A7" s="10"/>
      <c r="B7" s="590" t="s">
        <v>136</v>
      </c>
      <c r="C7" s="499" t="s">
        <v>104</v>
      </c>
      <c r="D7" s="500"/>
      <c r="E7" s="106" t="s">
        <v>28</v>
      </c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01">
        <f>SUM(F7:Q7)</f>
        <v>0</v>
      </c>
    </row>
    <row r="8" spans="1:18" s="13" customFormat="1" ht="45" customHeight="1">
      <c r="A8" s="12"/>
      <c r="B8" s="591"/>
      <c r="C8" s="501"/>
      <c r="D8" s="502"/>
      <c r="E8" s="100" t="s">
        <v>29</v>
      </c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32"/>
    </row>
    <row r="9" spans="1:18" ht="15" customHeight="1">
      <c r="B9" s="591"/>
      <c r="C9" s="495" t="s">
        <v>128</v>
      </c>
      <c r="D9" s="496"/>
      <c r="E9" s="99" t="s">
        <v>28</v>
      </c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">
        <f>SUM(F9:Q9)</f>
        <v>0</v>
      </c>
    </row>
    <row r="10" spans="1:18" s="13" customFormat="1" ht="45" customHeight="1" thickBot="1">
      <c r="B10" s="592"/>
      <c r="C10" s="497"/>
      <c r="D10" s="498"/>
      <c r="E10" s="102" t="s">
        <v>29</v>
      </c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33"/>
    </row>
    <row r="11" spans="1:18" ht="22.5" customHeight="1" thickBot="1">
      <c r="A11" s="9"/>
      <c r="B11" s="15" t="s">
        <v>47</v>
      </c>
      <c r="C11" s="15"/>
      <c r="D11" s="15"/>
      <c r="R11" s="20" t="s">
        <v>26</v>
      </c>
    </row>
    <row r="12" spans="1:18" ht="13.5" customHeight="1">
      <c r="B12" s="503" t="s">
        <v>91</v>
      </c>
      <c r="C12" s="504"/>
      <c r="D12" s="504"/>
      <c r="E12" s="505"/>
      <c r="F12" s="31" t="s">
        <v>66</v>
      </c>
      <c r="G12" s="31" t="s">
        <v>67</v>
      </c>
      <c r="H12" s="31" t="s">
        <v>68</v>
      </c>
      <c r="I12" s="31" t="s">
        <v>69</v>
      </c>
      <c r="J12" s="31" t="s">
        <v>70</v>
      </c>
      <c r="K12" s="31" t="s">
        <v>71</v>
      </c>
      <c r="L12" s="31" t="s">
        <v>72</v>
      </c>
      <c r="M12" s="31" t="s">
        <v>73</v>
      </c>
      <c r="N12" s="31" t="s">
        <v>74</v>
      </c>
      <c r="O12" s="31" t="s">
        <v>75</v>
      </c>
      <c r="P12" s="31" t="s">
        <v>76</v>
      </c>
      <c r="Q12" s="31" t="s">
        <v>77</v>
      </c>
      <c r="R12" s="32" t="s">
        <v>27</v>
      </c>
    </row>
    <row r="13" spans="1:18" ht="15" customHeight="1">
      <c r="A13" s="10"/>
      <c r="B13" s="515" t="s">
        <v>105</v>
      </c>
      <c r="C13" s="516"/>
      <c r="D13" s="517"/>
      <c r="E13" s="107" t="s">
        <v>28</v>
      </c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08">
        <f>SUM(F13:Q13)</f>
        <v>0</v>
      </c>
    </row>
    <row r="14" spans="1:18" s="13" customFormat="1" ht="37.5" customHeight="1">
      <c r="A14" s="12"/>
      <c r="B14" s="518"/>
      <c r="C14" s="519"/>
      <c r="D14" s="502"/>
      <c r="E14" s="34" t="s">
        <v>29</v>
      </c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32"/>
    </row>
    <row r="15" spans="1:18" ht="15" customHeight="1">
      <c r="B15" s="520" t="s">
        <v>106</v>
      </c>
      <c r="C15" s="521"/>
      <c r="D15" s="496"/>
      <c r="E15" s="33" t="s">
        <v>28</v>
      </c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">
        <f>SUM(F15:Q15)</f>
        <v>0</v>
      </c>
    </row>
    <row r="16" spans="1:18" s="13" customFormat="1" ht="37.5" customHeight="1">
      <c r="B16" s="522"/>
      <c r="C16" s="523"/>
      <c r="D16" s="524"/>
      <c r="E16" s="34" t="s">
        <v>29</v>
      </c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32"/>
    </row>
    <row r="17" spans="2:18" ht="15" customHeight="1">
      <c r="B17" s="587" t="s">
        <v>108</v>
      </c>
      <c r="C17" s="510"/>
      <c r="D17" s="511"/>
      <c r="E17" s="33" t="s">
        <v>28</v>
      </c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">
        <f>SUM(F17:Q17)</f>
        <v>0</v>
      </c>
    </row>
    <row r="18" spans="2:18" s="13" customFormat="1" ht="45" customHeight="1">
      <c r="B18" s="512"/>
      <c r="C18" s="513"/>
      <c r="D18" s="514"/>
      <c r="E18" s="34" t="s">
        <v>29</v>
      </c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32"/>
    </row>
    <row r="19" spans="2:18" ht="15" customHeight="1">
      <c r="B19" s="587" t="s">
        <v>110</v>
      </c>
      <c r="C19" s="510"/>
      <c r="D19" s="511"/>
      <c r="E19" s="33" t="s">
        <v>28</v>
      </c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">
        <f>SUM(F19:Q19)</f>
        <v>0</v>
      </c>
    </row>
    <row r="20" spans="2:18" s="13" customFormat="1" ht="45" customHeight="1">
      <c r="B20" s="512"/>
      <c r="C20" s="513"/>
      <c r="D20" s="514"/>
      <c r="E20" s="34" t="s">
        <v>29</v>
      </c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32"/>
    </row>
    <row r="21" spans="2:18" ht="15" customHeight="1">
      <c r="B21" s="587" t="s">
        <v>112</v>
      </c>
      <c r="C21" s="510"/>
      <c r="D21" s="511"/>
      <c r="E21" s="33" t="s">
        <v>28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">
        <f>SUM(F21:Q21)</f>
        <v>0</v>
      </c>
    </row>
    <row r="22" spans="2:18" s="13" customFormat="1" ht="45" customHeight="1">
      <c r="B22" s="512"/>
      <c r="C22" s="513"/>
      <c r="D22" s="514"/>
      <c r="E22" s="34" t="s">
        <v>29</v>
      </c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32"/>
    </row>
    <row r="23" spans="2:18" ht="15" customHeight="1">
      <c r="B23" s="587" t="s">
        <v>114</v>
      </c>
      <c r="C23" s="510"/>
      <c r="D23" s="511"/>
      <c r="E23" s="33" t="s">
        <v>28</v>
      </c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">
        <f>SUM(F23:Q23)</f>
        <v>0</v>
      </c>
    </row>
    <row r="24" spans="2:18" s="13" customFormat="1" ht="45" customHeight="1">
      <c r="B24" s="512"/>
      <c r="C24" s="513"/>
      <c r="D24" s="514"/>
      <c r="E24" s="34" t="s">
        <v>29</v>
      </c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32"/>
    </row>
    <row r="25" spans="2:18" ht="15" customHeight="1">
      <c r="B25" s="588" t="s">
        <v>115</v>
      </c>
      <c r="C25" s="541"/>
      <c r="D25" s="542"/>
      <c r="E25" s="33" t="s">
        <v>28</v>
      </c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">
        <f>SUM(F25:Q25)</f>
        <v>0</v>
      </c>
    </row>
    <row r="26" spans="2:18" s="13" customFormat="1" ht="45" customHeight="1">
      <c r="B26" s="543"/>
      <c r="C26" s="544"/>
      <c r="D26" s="545"/>
      <c r="E26" s="34" t="s">
        <v>29</v>
      </c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32"/>
    </row>
    <row r="27" spans="2:18" s="10" customFormat="1" ht="18.75" customHeight="1" thickBot="1">
      <c r="B27" s="546" t="s">
        <v>151</v>
      </c>
      <c r="C27" s="547"/>
      <c r="D27" s="547"/>
      <c r="E27" s="548"/>
      <c r="F27" s="14">
        <f>+F13+F15+F17+F19+F21+F23+F25</f>
        <v>0</v>
      </c>
      <c r="G27" s="14">
        <f t="shared" ref="G27:R27" si="2">+G13+G15+G17+G19+G21+G23+G25</f>
        <v>0</v>
      </c>
      <c r="H27" s="14">
        <f t="shared" si="2"/>
        <v>0</v>
      </c>
      <c r="I27" s="14">
        <f t="shared" si="2"/>
        <v>0</v>
      </c>
      <c r="J27" s="14">
        <f t="shared" si="2"/>
        <v>0</v>
      </c>
      <c r="K27" s="14">
        <f t="shared" si="2"/>
        <v>0</v>
      </c>
      <c r="L27" s="14">
        <f t="shared" si="2"/>
        <v>0</v>
      </c>
      <c r="M27" s="14">
        <f t="shared" si="2"/>
        <v>0</v>
      </c>
      <c r="N27" s="14">
        <f t="shared" si="2"/>
        <v>0</v>
      </c>
      <c r="O27" s="14">
        <f t="shared" si="2"/>
        <v>0</v>
      </c>
      <c r="P27" s="14">
        <f t="shared" si="2"/>
        <v>0</v>
      </c>
      <c r="Q27" s="14">
        <f>+Q13+Q15+Q17+Q19+Q21+Q23+Q25</f>
        <v>0</v>
      </c>
      <c r="R27" s="25">
        <f t="shared" si="2"/>
        <v>0</v>
      </c>
    </row>
    <row r="28" spans="2:18" s="10" customFormat="1" ht="18.75" customHeight="1" thickBot="1">
      <c r="B28" s="563" t="s">
        <v>152</v>
      </c>
      <c r="C28" s="564"/>
      <c r="D28" s="564"/>
      <c r="E28" s="565"/>
      <c r="F28" s="109">
        <f>+F5-F7-F9-F27</f>
        <v>0</v>
      </c>
      <c r="G28" s="109">
        <f t="shared" ref="G28:R28" si="3">+G5-G7-G9-G27</f>
        <v>0</v>
      </c>
      <c r="H28" s="109">
        <f t="shared" si="3"/>
        <v>0</v>
      </c>
      <c r="I28" s="109">
        <f t="shared" si="3"/>
        <v>0</v>
      </c>
      <c r="J28" s="109">
        <f t="shared" si="3"/>
        <v>0</v>
      </c>
      <c r="K28" s="109">
        <f t="shared" si="3"/>
        <v>0</v>
      </c>
      <c r="L28" s="109">
        <f t="shared" si="3"/>
        <v>0</v>
      </c>
      <c r="M28" s="109">
        <f t="shared" si="3"/>
        <v>0</v>
      </c>
      <c r="N28" s="109">
        <f t="shared" si="3"/>
        <v>0</v>
      </c>
      <c r="O28" s="109">
        <f t="shared" si="3"/>
        <v>0</v>
      </c>
      <c r="P28" s="109">
        <f t="shared" si="3"/>
        <v>0</v>
      </c>
      <c r="Q28" s="109">
        <f t="shared" si="3"/>
        <v>0</v>
      </c>
      <c r="R28" s="110">
        <f t="shared" si="3"/>
        <v>0</v>
      </c>
    </row>
    <row r="29" spans="2:18" ht="18.75" customHeight="1" thickBot="1">
      <c r="B29" s="19" t="s">
        <v>46</v>
      </c>
      <c r="E29" s="586" t="s">
        <v>168</v>
      </c>
      <c r="F29" s="586"/>
      <c r="G29" s="586"/>
      <c r="H29" s="586"/>
      <c r="I29" s="586"/>
      <c r="J29" s="586"/>
      <c r="K29" s="586"/>
      <c r="L29" s="586"/>
      <c r="M29" s="586"/>
      <c r="N29" s="586"/>
      <c r="O29" s="586"/>
      <c r="P29" s="586"/>
      <c r="Q29" s="586"/>
      <c r="R29" s="20" t="s">
        <v>26</v>
      </c>
    </row>
    <row r="30" spans="2:18" ht="15" customHeight="1">
      <c r="B30" s="549" t="s">
        <v>91</v>
      </c>
      <c r="C30" s="550"/>
      <c r="D30" s="550"/>
      <c r="E30" s="551"/>
      <c r="F30" s="31" t="s">
        <v>66</v>
      </c>
      <c r="G30" s="31" t="s">
        <v>67</v>
      </c>
      <c r="H30" s="31" t="s">
        <v>68</v>
      </c>
      <c r="I30" s="31" t="s">
        <v>69</v>
      </c>
      <c r="J30" s="31" t="s">
        <v>70</v>
      </c>
      <c r="K30" s="31" t="s">
        <v>71</v>
      </c>
      <c r="L30" s="31" t="s">
        <v>72</v>
      </c>
      <c r="M30" s="31" t="s">
        <v>73</v>
      </c>
      <c r="N30" s="31" t="s">
        <v>74</v>
      </c>
      <c r="O30" s="31" t="s">
        <v>75</v>
      </c>
      <c r="P30" s="31" t="s">
        <v>76</v>
      </c>
      <c r="Q30" s="31" t="s">
        <v>77</v>
      </c>
      <c r="R30" s="32" t="s">
        <v>27</v>
      </c>
    </row>
    <row r="31" spans="2:18" ht="15" customHeight="1">
      <c r="B31" s="552" t="s">
        <v>41</v>
      </c>
      <c r="C31" s="119" t="s">
        <v>153</v>
      </c>
      <c r="D31" s="589" t="s">
        <v>160</v>
      </c>
      <c r="E31" s="556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26">
        <f>SUM(F31:Q31)</f>
        <v>0</v>
      </c>
    </row>
    <row r="32" spans="2:18" ht="15" customHeight="1">
      <c r="B32" s="553"/>
      <c r="C32" s="120"/>
      <c r="D32" s="557" t="s">
        <v>149</v>
      </c>
      <c r="E32" s="558"/>
      <c r="F32" s="18">
        <f>F7+F9</f>
        <v>0</v>
      </c>
      <c r="G32" s="18">
        <f t="shared" ref="G32:Q32" si="4">G7+G9</f>
        <v>0</v>
      </c>
      <c r="H32" s="18">
        <f t="shared" si="4"/>
        <v>0</v>
      </c>
      <c r="I32" s="18">
        <f t="shared" si="4"/>
        <v>0</v>
      </c>
      <c r="J32" s="18">
        <f t="shared" si="4"/>
        <v>0</v>
      </c>
      <c r="K32" s="18">
        <f t="shared" si="4"/>
        <v>0</v>
      </c>
      <c r="L32" s="18">
        <f t="shared" si="4"/>
        <v>0</v>
      </c>
      <c r="M32" s="18">
        <f t="shared" si="4"/>
        <v>0</v>
      </c>
      <c r="N32" s="18">
        <f t="shared" si="4"/>
        <v>0</v>
      </c>
      <c r="O32" s="18">
        <f t="shared" si="4"/>
        <v>0</v>
      </c>
      <c r="P32" s="18">
        <f t="shared" si="4"/>
        <v>0</v>
      </c>
      <c r="Q32" s="18">
        <f t="shared" si="4"/>
        <v>0</v>
      </c>
      <c r="R32" s="26">
        <f>SUM(F32:Q32)</f>
        <v>0</v>
      </c>
    </row>
    <row r="33" spans="2:20" ht="15" customHeight="1">
      <c r="B33" s="553"/>
      <c r="C33" s="120"/>
      <c r="D33" s="559" t="s">
        <v>150</v>
      </c>
      <c r="E33" s="558"/>
      <c r="F33" s="18">
        <f>F13+F15+F17+F19+F23+F25</f>
        <v>0</v>
      </c>
      <c r="G33" s="18">
        <f t="shared" ref="G33:Q33" si="5">G13+G15+G17+G19+G23+G25</f>
        <v>0</v>
      </c>
      <c r="H33" s="18">
        <f t="shared" si="5"/>
        <v>0</v>
      </c>
      <c r="I33" s="18">
        <f t="shared" si="5"/>
        <v>0</v>
      </c>
      <c r="J33" s="18">
        <f t="shared" si="5"/>
        <v>0</v>
      </c>
      <c r="K33" s="18">
        <f t="shared" si="5"/>
        <v>0</v>
      </c>
      <c r="L33" s="18">
        <f t="shared" si="5"/>
        <v>0</v>
      </c>
      <c r="M33" s="18">
        <f t="shared" si="5"/>
        <v>0</v>
      </c>
      <c r="N33" s="18">
        <f t="shared" si="5"/>
        <v>0</v>
      </c>
      <c r="O33" s="18">
        <f t="shared" si="5"/>
        <v>0</v>
      </c>
      <c r="P33" s="18">
        <f t="shared" si="5"/>
        <v>0</v>
      </c>
      <c r="Q33" s="18">
        <f t="shared" si="5"/>
        <v>0</v>
      </c>
      <c r="R33" s="26">
        <f>SUM(F33:Q33)</f>
        <v>0</v>
      </c>
    </row>
    <row r="34" spans="2:20" ht="15" customHeight="1">
      <c r="B34" s="553"/>
      <c r="C34" s="566" t="s">
        <v>156</v>
      </c>
      <c r="D34" s="567"/>
      <c r="E34" s="568"/>
      <c r="F34" s="18">
        <f>F31-F32-F33</f>
        <v>0</v>
      </c>
      <c r="G34" s="18">
        <f t="shared" ref="G34:Q34" si="6">G31-G32-G33</f>
        <v>0</v>
      </c>
      <c r="H34" s="18">
        <f t="shared" si="6"/>
        <v>0</v>
      </c>
      <c r="I34" s="18">
        <f t="shared" si="6"/>
        <v>0</v>
      </c>
      <c r="J34" s="18">
        <f t="shared" si="6"/>
        <v>0</v>
      </c>
      <c r="K34" s="18">
        <f t="shared" si="6"/>
        <v>0</v>
      </c>
      <c r="L34" s="18">
        <f t="shared" si="6"/>
        <v>0</v>
      </c>
      <c r="M34" s="18">
        <f t="shared" si="6"/>
        <v>0</v>
      </c>
      <c r="N34" s="18">
        <f t="shared" si="6"/>
        <v>0</v>
      </c>
      <c r="O34" s="18">
        <f t="shared" si="6"/>
        <v>0</v>
      </c>
      <c r="P34" s="18">
        <f t="shared" si="6"/>
        <v>0</v>
      </c>
      <c r="Q34" s="18">
        <f t="shared" si="6"/>
        <v>0</v>
      </c>
      <c r="R34" s="26">
        <f>SUM(F34:Q34)</f>
        <v>0</v>
      </c>
      <c r="S34" s="4"/>
      <c r="T34" s="4"/>
    </row>
    <row r="35" spans="2:20" ht="15" customHeight="1">
      <c r="B35" s="553"/>
      <c r="C35" s="560" t="s">
        <v>142</v>
      </c>
      <c r="D35" s="560"/>
      <c r="E35" s="561"/>
      <c r="F35" s="121">
        <v>0</v>
      </c>
      <c r="G35" s="18">
        <f>IF('応募用紙(2)_本紙'!H60*0.4&lt;0,0,'応募用紙(2)_本紙'!H60*0.4)*1000</f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21">
        <v>0</v>
      </c>
      <c r="O35" s="121">
        <v>0</v>
      </c>
      <c r="P35" s="121">
        <v>0</v>
      </c>
      <c r="Q35" s="121">
        <f>'応募用紙(2)_本紙'!L61</f>
        <v>0</v>
      </c>
      <c r="R35" s="26">
        <f>SUM(F35:Q35)</f>
        <v>0</v>
      </c>
      <c r="S35" s="4"/>
      <c r="T35" s="4"/>
    </row>
    <row r="36" spans="2:20" ht="15" customHeight="1">
      <c r="B36" s="554"/>
      <c r="C36" s="562" t="s">
        <v>155</v>
      </c>
      <c r="D36" s="562"/>
      <c r="E36" s="560"/>
      <c r="F36" s="18">
        <f>F34-F35</f>
        <v>0</v>
      </c>
      <c r="G36" s="18">
        <f>G34-G35</f>
        <v>0</v>
      </c>
      <c r="H36" s="18">
        <f t="shared" ref="H36:R36" si="7">H34-H35</f>
        <v>0</v>
      </c>
      <c r="I36" s="18">
        <f t="shared" si="7"/>
        <v>0</v>
      </c>
      <c r="J36" s="18">
        <f t="shared" si="7"/>
        <v>0</v>
      </c>
      <c r="K36" s="18">
        <f t="shared" si="7"/>
        <v>0</v>
      </c>
      <c r="L36" s="18">
        <f t="shared" si="7"/>
        <v>0</v>
      </c>
      <c r="M36" s="18">
        <f t="shared" si="7"/>
        <v>0</v>
      </c>
      <c r="N36" s="18">
        <f t="shared" si="7"/>
        <v>0</v>
      </c>
      <c r="O36" s="18">
        <f t="shared" si="7"/>
        <v>0</v>
      </c>
      <c r="P36" s="18">
        <f t="shared" si="7"/>
        <v>0</v>
      </c>
      <c r="Q36" s="18">
        <f t="shared" si="7"/>
        <v>0</v>
      </c>
      <c r="R36" s="122">
        <f t="shared" si="7"/>
        <v>0</v>
      </c>
      <c r="S36" s="4"/>
      <c r="T36" s="4"/>
    </row>
    <row r="37" spans="2:20" ht="15" customHeight="1">
      <c r="B37" s="569" t="s">
        <v>42</v>
      </c>
      <c r="C37" s="572" t="s">
        <v>161</v>
      </c>
      <c r="D37" s="572"/>
      <c r="E37" s="573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26">
        <f>SUM(F37:Q37)</f>
        <v>0</v>
      </c>
    </row>
    <row r="38" spans="2:20" ht="15" customHeight="1">
      <c r="B38" s="569"/>
      <c r="C38" s="572" t="s">
        <v>161</v>
      </c>
      <c r="D38" s="572"/>
      <c r="E38" s="573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26">
        <f t="shared" ref="R38:R42" si="8">SUM(F38:Q38)</f>
        <v>0</v>
      </c>
      <c r="S38" s="4"/>
    </row>
    <row r="39" spans="2:20" ht="15" customHeight="1">
      <c r="B39" s="570"/>
      <c r="C39" s="575" t="s">
        <v>162</v>
      </c>
      <c r="D39" s="575"/>
      <c r="E39" s="562"/>
      <c r="F39" s="18">
        <f>F37+F38</f>
        <v>0</v>
      </c>
      <c r="G39" s="18">
        <f t="shared" ref="G39:R39" si="9">G37+G38</f>
        <v>0</v>
      </c>
      <c r="H39" s="18">
        <f t="shared" si="9"/>
        <v>0</v>
      </c>
      <c r="I39" s="18">
        <f t="shared" si="9"/>
        <v>0</v>
      </c>
      <c r="J39" s="18">
        <f t="shared" si="9"/>
        <v>0</v>
      </c>
      <c r="K39" s="18">
        <f t="shared" si="9"/>
        <v>0</v>
      </c>
      <c r="L39" s="18">
        <f t="shared" si="9"/>
        <v>0</v>
      </c>
      <c r="M39" s="18">
        <f t="shared" si="9"/>
        <v>0</v>
      </c>
      <c r="N39" s="18">
        <f t="shared" si="9"/>
        <v>0</v>
      </c>
      <c r="O39" s="18">
        <f t="shared" si="9"/>
        <v>0</v>
      </c>
      <c r="P39" s="18">
        <f t="shared" si="9"/>
        <v>0</v>
      </c>
      <c r="Q39" s="18">
        <f t="shared" si="9"/>
        <v>0</v>
      </c>
      <c r="R39" s="122">
        <f t="shared" si="9"/>
        <v>0</v>
      </c>
      <c r="S39" s="17"/>
      <c r="T39" s="4"/>
    </row>
    <row r="40" spans="2:20" ht="15" customHeight="1">
      <c r="B40" s="569" t="s">
        <v>43</v>
      </c>
      <c r="C40" s="580" t="s">
        <v>165</v>
      </c>
      <c r="D40" s="580"/>
      <c r="E40" s="580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26">
        <f t="shared" si="8"/>
        <v>0</v>
      </c>
    </row>
    <row r="41" spans="2:20" ht="15" customHeight="1">
      <c r="B41" s="569"/>
      <c r="C41" s="580" t="s">
        <v>166</v>
      </c>
      <c r="D41" s="580"/>
      <c r="E41" s="580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26">
        <f t="shared" si="8"/>
        <v>0</v>
      </c>
    </row>
    <row r="42" spans="2:20" ht="15" customHeight="1">
      <c r="B42" s="569"/>
      <c r="C42" s="580" t="s">
        <v>167</v>
      </c>
      <c r="D42" s="580"/>
      <c r="E42" s="580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26">
        <f t="shared" si="8"/>
        <v>0</v>
      </c>
    </row>
    <row r="43" spans="2:20" ht="15" customHeight="1" thickBot="1">
      <c r="B43" s="578"/>
      <c r="C43" s="582" t="s">
        <v>164</v>
      </c>
      <c r="D43" s="582"/>
      <c r="E43" s="583"/>
      <c r="F43" s="27">
        <f>F40+F41-F42</f>
        <v>0</v>
      </c>
      <c r="G43" s="27">
        <f t="shared" ref="G43:R43" si="10">G40+G41-G42</f>
        <v>0</v>
      </c>
      <c r="H43" s="27">
        <f t="shared" si="10"/>
        <v>0</v>
      </c>
      <c r="I43" s="27">
        <f t="shared" si="10"/>
        <v>0</v>
      </c>
      <c r="J43" s="27">
        <f t="shared" si="10"/>
        <v>0</v>
      </c>
      <c r="K43" s="27">
        <f t="shared" si="10"/>
        <v>0</v>
      </c>
      <c r="L43" s="27">
        <f t="shared" si="10"/>
        <v>0</v>
      </c>
      <c r="M43" s="27">
        <f t="shared" si="10"/>
        <v>0</v>
      </c>
      <c r="N43" s="27">
        <f t="shared" si="10"/>
        <v>0</v>
      </c>
      <c r="O43" s="27">
        <f t="shared" si="10"/>
        <v>0</v>
      </c>
      <c r="P43" s="27">
        <f t="shared" si="10"/>
        <v>0</v>
      </c>
      <c r="Q43" s="27">
        <f t="shared" si="10"/>
        <v>0</v>
      </c>
      <c r="R43" s="125">
        <f t="shared" si="10"/>
        <v>0</v>
      </c>
    </row>
    <row r="44" spans="2:20" ht="15" customHeight="1" thickTop="1">
      <c r="B44" s="584" t="s">
        <v>163</v>
      </c>
      <c r="C44" s="585"/>
      <c r="D44" s="585"/>
      <c r="E44" s="585"/>
      <c r="F44" s="28">
        <f>F36-F39+F43</f>
        <v>0</v>
      </c>
      <c r="G44" s="28">
        <f t="shared" ref="G44:R44" si="11">G36-G39+G43</f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8">
        <f t="shared" si="11"/>
        <v>0</v>
      </c>
      <c r="L44" s="28">
        <f t="shared" si="11"/>
        <v>0</v>
      </c>
      <c r="M44" s="28">
        <f t="shared" si="11"/>
        <v>0</v>
      </c>
      <c r="N44" s="28">
        <f t="shared" si="11"/>
        <v>0</v>
      </c>
      <c r="O44" s="28">
        <f t="shared" si="11"/>
        <v>0</v>
      </c>
      <c r="P44" s="28">
        <f t="shared" si="11"/>
        <v>0</v>
      </c>
      <c r="Q44" s="28">
        <f t="shared" si="11"/>
        <v>0</v>
      </c>
      <c r="R44" s="29">
        <f t="shared" si="11"/>
        <v>0</v>
      </c>
    </row>
    <row r="45" spans="2:20" ht="15" customHeight="1" thickBot="1">
      <c r="B45" s="576" t="s">
        <v>157</v>
      </c>
      <c r="C45" s="577"/>
      <c r="D45" s="577"/>
      <c r="E45" s="577"/>
      <c r="F45" s="30">
        <f>+F44+'①計画表（1～12ヶ月年度）'!R45</f>
        <v>0</v>
      </c>
      <c r="G45" s="30">
        <f>F45+G44</f>
        <v>0</v>
      </c>
      <c r="H45" s="30">
        <f t="shared" ref="H45:Q45" si="12">G45+H44</f>
        <v>0</v>
      </c>
      <c r="I45" s="30">
        <f t="shared" si="12"/>
        <v>0</v>
      </c>
      <c r="J45" s="30">
        <f t="shared" si="12"/>
        <v>0</v>
      </c>
      <c r="K45" s="30">
        <f t="shared" si="12"/>
        <v>0</v>
      </c>
      <c r="L45" s="30">
        <f t="shared" si="12"/>
        <v>0</v>
      </c>
      <c r="M45" s="30">
        <f t="shared" si="12"/>
        <v>0</v>
      </c>
      <c r="N45" s="30">
        <f t="shared" si="12"/>
        <v>0</v>
      </c>
      <c r="O45" s="30">
        <f t="shared" si="12"/>
        <v>0</v>
      </c>
      <c r="P45" s="30">
        <f t="shared" si="12"/>
        <v>0</v>
      </c>
      <c r="Q45" s="30">
        <f t="shared" si="12"/>
        <v>0</v>
      </c>
      <c r="R45" s="123">
        <f>+Q45</f>
        <v>0</v>
      </c>
    </row>
    <row r="46" spans="2:20" ht="2.25" customHeight="1">
      <c r="E46" s="16"/>
    </row>
    <row r="47" spans="2:20">
      <c r="E47" s="16"/>
    </row>
  </sheetData>
  <sheetProtection password="CC71" sheet="1" objects="1" scenarios="1" formatCells="0" formatColumns="0" formatRows="0" insertColumns="0" insertRows="0" insertHyperlinks="0" pivotTables="0"/>
  <mergeCells count="39">
    <mergeCell ref="B21:D22"/>
    <mergeCell ref="B2:B6"/>
    <mergeCell ref="C3:E3"/>
    <mergeCell ref="C4:E4"/>
    <mergeCell ref="C5:E5"/>
    <mergeCell ref="C6:E6"/>
    <mergeCell ref="B13:D14"/>
    <mergeCell ref="B15:D16"/>
    <mergeCell ref="B17:D18"/>
    <mergeCell ref="B19:D20"/>
    <mergeCell ref="C2:E2"/>
    <mergeCell ref="C9:D10"/>
    <mergeCell ref="C7:D8"/>
    <mergeCell ref="B7:B10"/>
    <mergeCell ref="B12:E12"/>
    <mergeCell ref="B45:E45"/>
    <mergeCell ref="B40:B43"/>
    <mergeCell ref="C40:E40"/>
    <mergeCell ref="C41:E41"/>
    <mergeCell ref="C42:E42"/>
    <mergeCell ref="C43:E43"/>
    <mergeCell ref="B44:E44"/>
    <mergeCell ref="B23:D24"/>
    <mergeCell ref="B25:D26"/>
    <mergeCell ref="B27:E27"/>
    <mergeCell ref="B30:E30"/>
    <mergeCell ref="B31:B36"/>
    <mergeCell ref="D31:E31"/>
    <mergeCell ref="D32:E32"/>
    <mergeCell ref="D33:E33"/>
    <mergeCell ref="C35:E35"/>
    <mergeCell ref="C36:E36"/>
    <mergeCell ref="B28:E28"/>
    <mergeCell ref="C34:E34"/>
    <mergeCell ref="E29:Q29"/>
    <mergeCell ref="B37:B39"/>
    <mergeCell ref="C37:E37"/>
    <mergeCell ref="C38:E38"/>
    <mergeCell ref="C39:E39"/>
  </mergeCells>
  <phoneticPr fontId="13"/>
  <dataValidations count="1">
    <dataValidation allowBlank="1" showInputMessage="1" showErrorMessage="1" prompt="このセルは変更しないでください。" sqref="R3:R5 R7 R9 R13 R15 R17 R19 R21 R23 R25 F5:Q5 F27:R28 F32:Q36 F39:Q39 R31:R45 F43:Q45"/>
  </dataValidations>
  <pageMargins left="0.328125" right="0.20833333333333334" top="0.38839285714285715" bottom="0.30863095238095239" header="0.17247023809523809" footer="3.6309523809523812E-2"/>
  <pageSetup paperSize="8" scale="87" fitToHeight="0" orientation="landscape" r:id="rId1"/>
  <headerFooter>
    <oddHeader>&amp;L＜損益・資金繰り計画＞ 別紙②13～24ヶ月-Excel版&amp;R&amp;8第6回ちふれ女性起業家支援制度　応募用紙</oddHeader>
    <oddFooter>&amp;C&amp;8(2)-3</oddFooter>
  </headerFooter>
  <rowBreaks count="1" manualBreakCount="1">
    <brk id="46" min="1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view="pageLayout" zoomScaleNormal="85" zoomScaleSheetLayoutView="70" workbookViewId="0">
      <selection activeCell="M42" sqref="M42"/>
    </sheetView>
  </sheetViews>
  <sheetFormatPr defaultRowHeight="13.5"/>
  <cols>
    <col min="1" max="1" width="0.75" style="16" customWidth="1"/>
    <col min="2" max="2" width="4" style="16" customWidth="1"/>
    <col min="3" max="3" width="2.375" style="16" customWidth="1"/>
    <col min="4" max="4" width="9.5" style="16" customWidth="1"/>
    <col min="5" max="5" width="7.375" style="3" customWidth="1"/>
    <col min="6" max="17" width="16.625" style="16" customWidth="1"/>
    <col min="18" max="18" width="15.625" style="16" customWidth="1"/>
    <col min="19" max="16384" width="9" style="16"/>
  </cols>
  <sheetData>
    <row r="1" spans="1:18" ht="15" thickBot="1">
      <c r="A1" s="1"/>
      <c r="B1" s="2"/>
      <c r="C1" s="2"/>
      <c r="D1" s="2"/>
      <c r="F1" s="4"/>
      <c r="R1" s="5" t="s">
        <v>26</v>
      </c>
    </row>
    <row r="2" spans="1:18" ht="13.5" customHeight="1">
      <c r="B2" s="525" t="s">
        <v>135</v>
      </c>
      <c r="C2" s="539" t="s">
        <v>91</v>
      </c>
      <c r="D2" s="504"/>
      <c r="E2" s="505"/>
      <c r="F2" s="31" t="s">
        <v>78</v>
      </c>
      <c r="G2" s="31" t="s">
        <v>79</v>
      </c>
      <c r="H2" s="31" t="s">
        <v>80</v>
      </c>
      <c r="I2" s="31" t="s">
        <v>81</v>
      </c>
      <c r="J2" s="31" t="s">
        <v>82</v>
      </c>
      <c r="K2" s="31" t="s">
        <v>83</v>
      </c>
      <c r="L2" s="31" t="s">
        <v>84</v>
      </c>
      <c r="M2" s="31" t="s">
        <v>85</v>
      </c>
      <c r="N2" s="31" t="s">
        <v>86</v>
      </c>
      <c r="O2" s="31" t="s">
        <v>87</v>
      </c>
      <c r="P2" s="31" t="s">
        <v>88</v>
      </c>
      <c r="Q2" s="31" t="s">
        <v>89</v>
      </c>
      <c r="R2" s="35" t="s">
        <v>27</v>
      </c>
    </row>
    <row r="3" spans="1:18" ht="15.75" customHeight="1">
      <c r="A3" s="6"/>
      <c r="B3" s="526"/>
      <c r="C3" s="527" t="s">
        <v>44</v>
      </c>
      <c r="D3" s="528"/>
      <c r="E3" s="529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23">
        <f>SUM(F3:Q3)/12</f>
        <v>0</v>
      </c>
    </row>
    <row r="4" spans="1:18" ht="15.75" customHeight="1" thickBot="1">
      <c r="A4" s="6"/>
      <c r="B4" s="526"/>
      <c r="C4" s="530" t="s">
        <v>45</v>
      </c>
      <c r="D4" s="531"/>
      <c r="E4" s="532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24">
        <f t="shared" ref="R4" si="0">SUM(F4:Q4)</f>
        <v>0</v>
      </c>
    </row>
    <row r="5" spans="1:18" s="8" customFormat="1" ht="15.75" customHeight="1" thickTop="1">
      <c r="A5" s="7"/>
      <c r="B5" s="526"/>
      <c r="C5" s="533" t="s">
        <v>133</v>
      </c>
      <c r="D5" s="534"/>
      <c r="E5" s="535"/>
      <c r="F5" s="21">
        <f>+F3*F4</f>
        <v>0</v>
      </c>
      <c r="G5" s="21">
        <f t="shared" ref="G5:Q5" si="1">+G3*G4</f>
        <v>0</v>
      </c>
      <c r="H5" s="21">
        <f t="shared" si="1"/>
        <v>0</v>
      </c>
      <c r="I5" s="21">
        <f t="shared" si="1"/>
        <v>0</v>
      </c>
      <c r="J5" s="21">
        <f t="shared" si="1"/>
        <v>0</v>
      </c>
      <c r="K5" s="21">
        <f t="shared" si="1"/>
        <v>0</v>
      </c>
      <c r="L5" s="21">
        <f t="shared" si="1"/>
        <v>0</v>
      </c>
      <c r="M5" s="21">
        <f t="shared" si="1"/>
        <v>0</v>
      </c>
      <c r="N5" s="21">
        <f t="shared" si="1"/>
        <v>0</v>
      </c>
      <c r="O5" s="21">
        <f t="shared" si="1"/>
        <v>0</v>
      </c>
      <c r="P5" s="21">
        <f t="shared" si="1"/>
        <v>0</v>
      </c>
      <c r="Q5" s="21">
        <f t="shared" si="1"/>
        <v>0</v>
      </c>
      <c r="R5" s="22">
        <f>+R3*R4</f>
        <v>0</v>
      </c>
    </row>
    <row r="6" spans="1:18" s="8" customFormat="1" ht="48" customHeight="1" thickBot="1">
      <c r="A6" s="7"/>
      <c r="B6" s="526"/>
      <c r="C6" s="536" t="s">
        <v>22</v>
      </c>
      <c r="D6" s="537"/>
      <c r="E6" s="538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31"/>
    </row>
    <row r="7" spans="1:18" ht="15" customHeight="1">
      <c r="A7" s="10"/>
      <c r="B7" s="590" t="s">
        <v>136</v>
      </c>
      <c r="C7" s="499" t="s">
        <v>104</v>
      </c>
      <c r="D7" s="500"/>
      <c r="E7" s="106" t="s">
        <v>28</v>
      </c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01">
        <f>SUM(F7:Q7)</f>
        <v>0</v>
      </c>
    </row>
    <row r="8" spans="1:18" s="13" customFormat="1" ht="45" customHeight="1">
      <c r="A8" s="12"/>
      <c r="B8" s="591"/>
      <c r="C8" s="501"/>
      <c r="D8" s="502"/>
      <c r="E8" s="100" t="s">
        <v>29</v>
      </c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32"/>
    </row>
    <row r="9" spans="1:18" ht="15" customHeight="1">
      <c r="B9" s="591"/>
      <c r="C9" s="495" t="s">
        <v>128</v>
      </c>
      <c r="D9" s="496"/>
      <c r="E9" s="99" t="s">
        <v>28</v>
      </c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">
        <f>SUM(F9:Q9)</f>
        <v>0</v>
      </c>
    </row>
    <row r="10" spans="1:18" s="13" customFormat="1" ht="45" customHeight="1" thickBot="1">
      <c r="B10" s="592"/>
      <c r="C10" s="497"/>
      <c r="D10" s="498"/>
      <c r="E10" s="102" t="s">
        <v>29</v>
      </c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33"/>
    </row>
    <row r="11" spans="1:18" ht="22.5" customHeight="1" thickBot="1">
      <c r="A11" s="9"/>
      <c r="B11" s="15" t="s">
        <v>47</v>
      </c>
      <c r="C11" s="15"/>
      <c r="D11" s="15"/>
      <c r="R11" s="20" t="s">
        <v>26</v>
      </c>
    </row>
    <row r="12" spans="1:18" ht="13.5" customHeight="1">
      <c r="B12" s="503" t="s">
        <v>91</v>
      </c>
      <c r="C12" s="504"/>
      <c r="D12" s="504"/>
      <c r="E12" s="505"/>
      <c r="F12" s="31" t="s">
        <v>78</v>
      </c>
      <c r="G12" s="31" t="s">
        <v>79</v>
      </c>
      <c r="H12" s="31" t="s">
        <v>80</v>
      </c>
      <c r="I12" s="31" t="s">
        <v>81</v>
      </c>
      <c r="J12" s="31" t="s">
        <v>82</v>
      </c>
      <c r="K12" s="31" t="s">
        <v>83</v>
      </c>
      <c r="L12" s="31" t="s">
        <v>84</v>
      </c>
      <c r="M12" s="31" t="s">
        <v>85</v>
      </c>
      <c r="N12" s="31" t="s">
        <v>86</v>
      </c>
      <c r="O12" s="31" t="s">
        <v>87</v>
      </c>
      <c r="P12" s="31" t="s">
        <v>88</v>
      </c>
      <c r="Q12" s="31" t="s">
        <v>89</v>
      </c>
      <c r="R12" s="32" t="s">
        <v>27</v>
      </c>
    </row>
    <row r="13" spans="1:18" ht="15" customHeight="1">
      <c r="A13" s="10"/>
      <c r="B13" s="515" t="s">
        <v>105</v>
      </c>
      <c r="C13" s="516"/>
      <c r="D13" s="517"/>
      <c r="E13" s="107" t="s">
        <v>28</v>
      </c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08">
        <f>SUM(F13:Q13)</f>
        <v>0</v>
      </c>
    </row>
    <row r="14" spans="1:18" s="13" customFormat="1" ht="37.5" customHeight="1">
      <c r="A14" s="12"/>
      <c r="B14" s="518"/>
      <c r="C14" s="519"/>
      <c r="D14" s="502"/>
      <c r="E14" s="34" t="s">
        <v>29</v>
      </c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32"/>
    </row>
    <row r="15" spans="1:18" ht="15" customHeight="1">
      <c r="B15" s="520" t="s">
        <v>106</v>
      </c>
      <c r="C15" s="521"/>
      <c r="D15" s="496"/>
      <c r="E15" s="33" t="s">
        <v>28</v>
      </c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">
        <f>SUM(F15:Q15)</f>
        <v>0</v>
      </c>
    </row>
    <row r="16" spans="1:18" s="13" customFormat="1" ht="37.5" customHeight="1">
      <c r="B16" s="522"/>
      <c r="C16" s="523"/>
      <c r="D16" s="524"/>
      <c r="E16" s="34" t="s">
        <v>29</v>
      </c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32"/>
    </row>
    <row r="17" spans="2:18" ht="15" customHeight="1">
      <c r="B17" s="587" t="s">
        <v>108</v>
      </c>
      <c r="C17" s="510"/>
      <c r="D17" s="511"/>
      <c r="E17" s="33" t="s">
        <v>28</v>
      </c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">
        <f>SUM(F17:Q17)</f>
        <v>0</v>
      </c>
    </row>
    <row r="18" spans="2:18" s="13" customFormat="1" ht="45" customHeight="1">
      <c r="B18" s="512"/>
      <c r="C18" s="513"/>
      <c r="D18" s="514"/>
      <c r="E18" s="34" t="s">
        <v>29</v>
      </c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32"/>
    </row>
    <row r="19" spans="2:18" ht="15" customHeight="1">
      <c r="B19" s="587" t="s">
        <v>110</v>
      </c>
      <c r="C19" s="510"/>
      <c r="D19" s="511"/>
      <c r="E19" s="33" t="s">
        <v>28</v>
      </c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">
        <f>SUM(F19:Q19)</f>
        <v>0</v>
      </c>
    </row>
    <row r="20" spans="2:18" s="13" customFormat="1" ht="45" customHeight="1">
      <c r="B20" s="512"/>
      <c r="C20" s="513"/>
      <c r="D20" s="514"/>
      <c r="E20" s="34" t="s">
        <v>29</v>
      </c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32"/>
    </row>
    <row r="21" spans="2:18" ht="15" customHeight="1">
      <c r="B21" s="587" t="s">
        <v>112</v>
      </c>
      <c r="C21" s="510"/>
      <c r="D21" s="511"/>
      <c r="E21" s="33" t="s">
        <v>28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">
        <f>SUM(F21:Q21)</f>
        <v>0</v>
      </c>
    </row>
    <row r="22" spans="2:18" s="13" customFormat="1" ht="45" customHeight="1">
      <c r="B22" s="512"/>
      <c r="C22" s="513"/>
      <c r="D22" s="514"/>
      <c r="E22" s="34" t="s">
        <v>29</v>
      </c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32"/>
    </row>
    <row r="23" spans="2:18" ht="15" customHeight="1">
      <c r="B23" s="587" t="s">
        <v>114</v>
      </c>
      <c r="C23" s="510"/>
      <c r="D23" s="511"/>
      <c r="E23" s="33" t="s">
        <v>28</v>
      </c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">
        <f>SUM(F23:Q23)</f>
        <v>0</v>
      </c>
    </row>
    <row r="24" spans="2:18" s="13" customFormat="1" ht="45" customHeight="1">
      <c r="B24" s="512"/>
      <c r="C24" s="513"/>
      <c r="D24" s="514"/>
      <c r="E24" s="34" t="s">
        <v>29</v>
      </c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32"/>
    </row>
    <row r="25" spans="2:18" ht="15" customHeight="1">
      <c r="B25" s="588" t="s">
        <v>115</v>
      </c>
      <c r="C25" s="541"/>
      <c r="D25" s="542"/>
      <c r="E25" s="33" t="s">
        <v>28</v>
      </c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">
        <f>SUM(F25:Q25)</f>
        <v>0</v>
      </c>
    </row>
    <row r="26" spans="2:18" s="13" customFormat="1" ht="45" customHeight="1">
      <c r="B26" s="543"/>
      <c r="C26" s="544"/>
      <c r="D26" s="545"/>
      <c r="E26" s="34" t="s">
        <v>29</v>
      </c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32"/>
    </row>
    <row r="27" spans="2:18" s="10" customFormat="1" ht="18.75" customHeight="1" thickBot="1">
      <c r="B27" s="546" t="s">
        <v>151</v>
      </c>
      <c r="C27" s="547"/>
      <c r="D27" s="547"/>
      <c r="E27" s="548"/>
      <c r="F27" s="14">
        <f>+F13+F15+F17+F19+F21+F23+F25</f>
        <v>0</v>
      </c>
      <c r="G27" s="14">
        <f t="shared" ref="G27:R27" si="2">+G13+G15+G17+G19+G21+G23+G25</f>
        <v>0</v>
      </c>
      <c r="H27" s="14">
        <f t="shared" si="2"/>
        <v>0</v>
      </c>
      <c r="I27" s="14">
        <f t="shared" si="2"/>
        <v>0</v>
      </c>
      <c r="J27" s="14">
        <f t="shared" si="2"/>
        <v>0</v>
      </c>
      <c r="K27" s="14">
        <f t="shared" si="2"/>
        <v>0</v>
      </c>
      <c r="L27" s="14">
        <f t="shared" si="2"/>
        <v>0</v>
      </c>
      <c r="M27" s="14">
        <f t="shared" si="2"/>
        <v>0</v>
      </c>
      <c r="N27" s="14">
        <f t="shared" si="2"/>
        <v>0</v>
      </c>
      <c r="O27" s="14">
        <f t="shared" si="2"/>
        <v>0</v>
      </c>
      <c r="P27" s="14">
        <f t="shared" si="2"/>
        <v>0</v>
      </c>
      <c r="Q27" s="14">
        <f>+Q13+Q15+Q17+Q19+Q21+Q23+Q25</f>
        <v>0</v>
      </c>
      <c r="R27" s="25">
        <f t="shared" si="2"/>
        <v>0</v>
      </c>
    </row>
    <row r="28" spans="2:18" s="10" customFormat="1" ht="18.75" customHeight="1" thickBot="1">
      <c r="B28" s="563" t="s">
        <v>152</v>
      </c>
      <c r="C28" s="564"/>
      <c r="D28" s="564"/>
      <c r="E28" s="565"/>
      <c r="F28" s="109">
        <f>+F5-F7-F9-F27</f>
        <v>0</v>
      </c>
      <c r="G28" s="109">
        <f>+G5-G7-G9-G27</f>
        <v>0</v>
      </c>
      <c r="H28" s="109">
        <f t="shared" ref="H28:R28" si="3">+H5-H7-H9-H27</f>
        <v>0</v>
      </c>
      <c r="I28" s="109">
        <f t="shared" si="3"/>
        <v>0</v>
      </c>
      <c r="J28" s="109">
        <f t="shared" si="3"/>
        <v>0</v>
      </c>
      <c r="K28" s="109">
        <f t="shared" si="3"/>
        <v>0</v>
      </c>
      <c r="L28" s="109">
        <f t="shared" si="3"/>
        <v>0</v>
      </c>
      <c r="M28" s="109">
        <f t="shared" si="3"/>
        <v>0</v>
      </c>
      <c r="N28" s="109">
        <f t="shared" si="3"/>
        <v>0</v>
      </c>
      <c r="O28" s="109">
        <f t="shared" si="3"/>
        <v>0</v>
      </c>
      <c r="P28" s="109">
        <f t="shared" si="3"/>
        <v>0</v>
      </c>
      <c r="Q28" s="109">
        <f t="shared" si="3"/>
        <v>0</v>
      </c>
      <c r="R28" s="110">
        <f t="shared" si="3"/>
        <v>0</v>
      </c>
    </row>
    <row r="29" spans="2:18" ht="21.75" customHeight="1" thickBot="1">
      <c r="B29" s="19" t="s">
        <v>46</v>
      </c>
      <c r="E29" s="586" t="s">
        <v>168</v>
      </c>
      <c r="F29" s="586"/>
      <c r="G29" s="586"/>
      <c r="H29" s="586"/>
      <c r="I29" s="586"/>
      <c r="J29" s="586"/>
      <c r="K29" s="586"/>
      <c r="L29" s="586"/>
      <c r="M29" s="586"/>
      <c r="N29" s="586"/>
      <c r="O29" s="586"/>
      <c r="P29" s="586"/>
      <c r="Q29" s="586"/>
      <c r="R29" s="20" t="s">
        <v>26</v>
      </c>
    </row>
    <row r="30" spans="2:18" ht="15" customHeight="1">
      <c r="B30" s="549" t="s">
        <v>91</v>
      </c>
      <c r="C30" s="550"/>
      <c r="D30" s="550"/>
      <c r="E30" s="551"/>
      <c r="F30" s="31" t="s">
        <v>78</v>
      </c>
      <c r="G30" s="31" t="s">
        <v>79</v>
      </c>
      <c r="H30" s="31" t="s">
        <v>80</v>
      </c>
      <c r="I30" s="31" t="s">
        <v>81</v>
      </c>
      <c r="J30" s="31" t="s">
        <v>82</v>
      </c>
      <c r="K30" s="31" t="s">
        <v>83</v>
      </c>
      <c r="L30" s="31" t="s">
        <v>84</v>
      </c>
      <c r="M30" s="31" t="s">
        <v>85</v>
      </c>
      <c r="N30" s="31" t="s">
        <v>86</v>
      </c>
      <c r="O30" s="31" t="s">
        <v>87</v>
      </c>
      <c r="P30" s="31" t="s">
        <v>88</v>
      </c>
      <c r="Q30" s="31" t="s">
        <v>89</v>
      </c>
      <c r="R30" s="32" t="s">
        <v>27</v>
      </c>
    </row>
    <row r="31" spans="2:18" ht="15" customHeight="1">
      <c r="B31" s="552" t="s">
        <v>41</v>
      </c>
      <c r="C31" s="119" t="s">
        <v>153</v>
      </c>
      <c r="D31" s="589" t="s">
        <v>159</v>
      </c>
      <c r="E31" s="556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26">
        <f>SUM(F31:Q31)</f>
        <v>0</v>
      </c>
    </row>
    <row r="32" spans="2:18" ht="15" customHeight="1">
      <c r="B32" s="553"/>
      <c r="C32" s="120"/>
      <c r="D32" s="557" t="s">
        <v>149</v>
      </c>
      <c r="E32" s="558"/>
      <c r="F32" s="18">
        <f>F7+F9</f>
        <v>0</v>
      </c>
      <c r="G32" s="18">
        <f t="shared" ref="G32:Q32" si="4">G7+G9</f>
        <v>0</v>
      </c>
      <c r="H32" s="18">
        <f t="shared" si="4"/>
        <v>0</v>
      </c>
      <c r="I32" s="18">
        <f t="shared" si="4"/>
        <v>0</v>
      </c>
      <c r="J32" s="18">
        <f t="shared" si="4"/>
        <v>0</v>
      </c>
      <c r="K32" s="18">
        <f t="shared" si="4"/>
        <v>0</v>
      </c>
      <c r="L32" s="18">
        <f t="shared" si="4"/>
        <v>0</v>
      </c>
      <c r="M32" s="18">
        <f t="shared" si="4"/>
        <v>0</v>
      </c>
      <c r="N32" s="18">
        <f t="shared" si="4"/>
        <v>0</v>
      </c>
      <c r="O32" s="18">
        <f t="shared" si="4"/>
        <v>0</v>
      </c>
      <c r="P32" s="18">
        <f t="shared" si="4"/>
        <v>0</v>
      </c>
      <c r="Q32" s="18">
        <f t="shared" si="4"/>
        <v>0</v>
      </c>
      <c r="R32" s="26">
        <f t="shared" ref="R32:R42" si="5">SUM(F32:Q32)</f>
        <v>0</v>
      </c>
    </row>
    <row r="33" spans="2:20" ht="15" customHeight="1">
      <c r="B33" s="553"/>
      <c r="C33" s="120"/>
      <c r="D33" s="559" t="s">
        <v>150</v>
      </c>
      <c r="E33" s="558"/>
      <c r="F33" s="18">
        <f>F13+F15+F17+F19+F23+F25</f>
        <v>0</v>
      </c>
      <c r="G33" s="18">
        <f t="shared" ref="G33:Q33" si="6">G13+G15+G17+G19+G23+G25</f>
        <v>0</v>
      </c>
      <c r="H33" s="18">
        <f t="shared" si="6"/>
        <v>0</v>
      </c>
      <c r="I33" s="18">
        <f t="shared" si="6"/>
        <v>0</v>
      </c>
      <c r="J33" s="18">
        <f t="shared" si="6"/>
        <v>0</v>
      </c>
      <c r="K33" s="18">
        <f t="shared" si="6"/>
        <v>0</v>
      </c>
      <c r="L33" s="18">
        <f t="shared" si="6"/>
        <v>0</v>
      </c>
      <c r="M33" s="18">
        <f t="shared" si="6"/>
        <v>0</v>
      </c>
      <c r="N33" s="18">
        <f t="shared" si="6"/>
        <v>0</v>
      </c>
      <c r="O33" s="18">
        <f t="shared" si="6"/>
        <v>0</v>
      </c>
      <c r="P33" s="18">
        <f t="shared" si="6"/>
        <v>0</v>
      </c>
      <c r="Q33" s="18">
        <f t="shared" si="6"/>
        <v>0</v>
      </c>
      <c r="R33" s="26">
        <f t="shared" si="5"/>
        <v>0</v>
      </c>
    </row>
    <row r="34" spans="2:20" ht="15" customHeight="1">
      <c r="B34" s="553"/>
      <c r="C34" s="594" t="s">
        <v>154</v>
      </c>
      <c r="D34" s="567"/>
      <c r="E34" s="568"/>
      <c r="F34" s="18">
        <f>F31-F32-F33</f>
        <v>0</v>
      </c>
      <c r="G34" s="18">
        <f t="shared" ref="G34:Q34" si="7">G31-G32-G33</f>
        <v>0</v>
      </c>
      <c r="H34" s="18">
        <f t="shared" si="7"/>
        <v>0</v>
      </c>
      <c r="I34" s="18">
        <f t="shared" si="7"/>
        <v>0</v>
      </c>
      <c r="J34" s="18">
        <f t="shared" si="7"/>
        <v>0</v>
      </c>
      <c r="K34" s="18">
        <f t="shared" si="7"/>
        <v>0</v>
      </c>
      <c r="L34" s="18">
        <f t="shared" si="7"/>
        <v>0</v>
      </c>
      <c r="M34" s="18">
        <f t="shared" si="7"/>
        <v>0</v>
      </c>
      <c r="N34" s="18">
        <f t="shared" si="7"/>
        <v>0</v>
      </c>
      <c r="O34" s="18">
        <f t="shared" si="7"/>
        <v>0</v>
      </c>
      <c r="P34" s="18">
        <f t="shared" si="7"/>
        <v>0</v>
      </c>
      <c r="Q34" s="18">
        <f t="shared" si="7"/>
        <v>0</v>
      </c>
      <c r="R34" s="26">
        <f t="shared" si="5"/>
        <v>0</v>
      </c>
      <c r="S34" s="4"/>
      <c r="T34" s="4"/>
    </row>
    <row r="35" spans="2:20" ht="15" customHeight="1">
      <c r="B35" s="553"/>
      <c r="C35" s="560" t="s">
        <v>142</v>
      </c>
      <c r="D35" s="560"/>
      <c r="E35" s="561"/>
      <c r="F35" s="121">
        <v>0</v>
      </c>
      <c r="G35" s="18">
        <f>IF('応募用紙(2)_本紙'!L60*0.4&lt;0,0,'応募用紙(2)_本紙'!L60*0.4)*1000</f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21">
        <v>0</v>
      </c>
      <c r="O35" s="121">
        <v>0</v>
      </c>
      <c r="P35" s="121">
        <v>0</v>
      </c>
      <c r="Q35" s="121">
        <v>0</v>
      </c>
      <c r="R35" s="26">
        <f t="shared" si="5"/>
        <v>0</v>
      </c>
      <c r="S35" s="4"/>
      <c r="T35" s="4"/>
    </row>
    <row r="36" spans="2:20" ht="15" customHeight="1">
      <c r="B36" s="554"/>
      <c r="C36" s="562" t="s">
        <v>155</v>
      </c>
      <c r="D36" s="562"/>
      <c r="E36" s="560"/>
      <c r="F36" s="18">
        <f>F34-F35</f>
        <v>0</v>
      </c>
      <c r="G36" s="18">
        <f>G34-G35</f>
        <v>0</v>
      </c>
      <c r="H36" s="18">
        <f t="shared" ref="H36:R36" si="8">H34-H35</f>
        <v>0</v>
      </c>
      <c r="I36" s="18">
        <f t="shared" si="8"/>
        <v>0</v>
      </c>
      <c r="J36" s="18">
        <f t="shared" si="8"/>
        <v>0</v>
      </c>
      <c r="K36" s="18">
        <f t="shared" si="8"/>
        <v>0</v>
      </c>
      <c r="L36" s="18">
        <f t="shared" si="8"/>
        <v>0</v>
      </c>
      <c r="M36" s="18">
        <f t="shared" si="8"/>
        <v>0</v>
      </c>
      <c r="N36" s="18">
        <f t="shared" si="8"/>
        <v>0</v>
      </c>
      <c r="O36" s="18">
        <f t="shared" si="8"/>
        <v>0</v>
      </c>
      <c r="P36" s="18">
        <f t="shared" si="8"/>
        <v>0</v>
      </c>
      <c r="Q36" s="18">
        <f t="shared" si="8"/>
        <v>0</v>
      </c>
      <c r="R36" s="122">
        <f t="shared" si="8"/>
        <v>0</v>
      </c>
      <c r="S36" s="4"/>
      <c r="T36" s="4"/>
    </row>
    <row r="37" spans="2:20" ht="15" customHeight="1">
      <c r="B37" s="569" t="s">
        <v>42</v>
      </c>
      <c r="C37" s="593" t="s">
        <v>161</v>
      </c>
      <c r="D37" s="572"/>
      <c r="E37" s="573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26">
        <f t="shared" si="5"/>
        <v>0</v>
      </c>
    </row>
    <row r="38" spans="2:20" ht="15" customHeight="1">
      <c r="B38" s="569"/>
      <c r="C38" s="572" t="s">
        <v>161</v>
      </c>
      <c r="D38" s="572"/>
      <c r="E38" s="573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26">
        <f t="shared" si="5"/>
        <v>0</v>
      </c>
      <c r="S38" s="4"/>
    </row>
    <row r="39" spans="2:20" ht="15" customHeight="1">
      <c r="B39" s="570"/>
      <c r="C39" s="575" t="s">
        <v>162</v>
      </c>
      <c r="D39" s="575"/>
      <c r="E39" s="562"/>
      <c r="F39" s="18">
        <f>F37+F38</f>
        <v>0</v>
      </c>
      <c r="G39" s="18">
        <f t="shared" ref="G39:R39" si="9">G37+G38</f>
        <v>0</v>
      </c>
      <c r="H39" s="18">
        <f t="shared" si="9"/>
        <v>0</v>
      </c>
      <c r="I39" s="18">
        <f t="shared" si="9"/>
        <v>0</v>
      </c>
      <c r="J39" s="18">
        <f t="shared" si="9"/>
        <v>0</v>
      </c>
      <c r="K39" s="18">
        <f t="shared" si="9"/>
        <v>0</v>
      </c>
      <c r="L39" s="18">
        <f t="shared" si="9"/>
        <v>0</v>
      </c>
      <c r="M39" s="18">
        <f t="shared" si="9"/>
        <v>0</v>
      </c>
      <c r="N39" s="18">
        <f t="shared" si="9"/>
        <v>0</v>
      </c>
      <c r="O39" s="18">
        <f t="shared" si="9"/>
        <v>0</v>
      </c>
      <c r="P39" s="18">
        <f t="shared" si="9"/>
        <v>0</v>
      </c>
      <c r="Q39" s="18">
        <f t="shared" si="9"/>
        <v>0</v>
      </c>
      <c r="R39" s="122">
        <f t="shared" si="9"/>
        <v>0</v>
      </c>
      <c r="S39" s="17"/>
      <c r="T39" s="4"/>
    </row>
    <row r="40" spans="2:20" ht="15" customHeight="1">
      <c r="B40" s="569" t="s">
        <v>43</v>
      </c>
      <c r="C40" s="580" t="s">
        <v>165</v>
      </c>
      <c r="D40" s="580"/>
      <c r="E40" s="580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26">
        <f t="shared" si="5"/>
        <v>0</v>
      </c>
    </row>
    <row r="41" spans="2:20" ht="15" customHeight="1">
      <c r="B41" s="569"/>
      <c r="C41" s="580" t="s">
        <v>166</v>
      </c>
      <c r="D41" s="580"/>
      <c r="E41" s="580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26">
        <f t="shared" si="5"/>
        <v>0</v>
      </c>
    </row>
    <row r="42" spans="2:20" ht="15" customHeight="1">
      <c r="B42" s="569"/>
      <c r="C42" s="580" t="s">
        <v>167</v>
      </c>
      <c r="D42" s="580"/>
      <c r="E42" s="580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26">
        <f t="shared" si="5"/>
        <v>0</v>
      </c>
    </row>
    <row r="43" spans="2:20" ht="15" customHeight="1" thickBot="1">
      <c r="B43" s="578"/>
      <c r="C43" s="582" t="s">
        <v>164</v>
      </c>
      <c r="D43" s="582"/>
      <c r="E43" s="583"/>
      <c r="F43" s="27">
        <f>F40+F41-F42</f>
        <v>0</v>
      </c>
      <c r="G43" s="27">
        <f t="shared" ref="G43:R43" si="10">G40+G41-G42</f>
        <v>0</v>
      </c>
      <c r="H43" s="27">
        <f t="shared" si="10"/>
        <v>0</v>
      </c>
      <c r="I43" s="27">
        <f t="shared" si="10"/>
        <v>0</v>
      </c>
      <c r="J43" s="27">
        <f t="shared" si="10"/>
        <v>0</v>
      </c>
      <c r="K43" s="27">
        <f t="shared" si="10"/>
        <v>0</v>
      </c>
      <c r="L43" s="27">
        <f t="shared" si="10"/>
        <v>0</v>
      </c>
      <c r="M43" s="27">
        <f t="shared" si="10"/>
        <v>0</v>
      </c>
      <c r="N43" s="27">
        <f t="shared" si="10"/>
        <v>0</v>
      </c>
      <c r="O43" s="27">
        <f t="shared" si="10"/>
        <v>0</v>
      </c>
      <c r="P43" s="27">
        <f t="shared" si="10"/>
        <v>0</v>
      </c>
      <c r="Q43" s="27">
        <f t="shared" si="10"/>
        <v>0</v>
      </c>
      <c r="R43" s="125">
        <f t="shared" si="10"/>
        <v>0</v>
      </c>
    </row>
    <row r="44" spans="2:20" ht="15" customHeight="1" thickTop="1">
      <c r="B44" s="584" t="s">
        <v>163</v>
      </c>
      <c r="C44" s="585"/>
      <c r="D44" s="585"/>
      <c r="E44" s="585"/>
      <c r="F44" s="28">
        <f>F36-F39+F43</f>
        <v>0</v>
      </c>
      <c r="G44" s="28">
        <f t="shared" ref="G44:R44" si="11">G36-G39+G43</f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8">
        <f t="shared" si="11"/>
        <v>0</v>
      </c>
      <c r="L44" s="28">
        <f t="shared" si="11"/>
        <v>0</v>
      </c>
      <c r="M44" s="28">
        <f t="shared" si="11"/>
        <v>0</v>
      </c>
      <c r="N44" s="28">
        <f t="shared" si="11"/>
        <v>0</v>
      </c>
      <c r="O44" s="28">
        <f t="shared" si="11"/>
        <v>0</v>
      </c>
      <c r="P44" s="28">
        <f t="shared" si="11"/>
        <v>0</v>
      </c>
      <c r="Q44" s="28">
        <f t="shared" si="11"/>
        <v>0</v>
      </c>
      <c r="R44" s="29">
        <f t="shared" si="11"/>
        <v>0</v>
      </c>
    </row>
    <row r="45" spans="2:20" ht="15" customHeight="1" thickBot="1">
      <c r="B45" s="576" t="s">
        <v>157</v>
      </c>
      <c r="C45" s="577"/>
      <c r="D45" s="577"/>
      <c r="E45" s="577"/>
      <c r="F45" s="30">
        <f>F44+'②計画表（13～24ヶ月）'!R45</f>
        <v>0</v>
      </c>
      <c r="G45" s="30">
        <f>F45+G44</f>
        <v>0</v>
      </c>
      <c r="H45" s="30">
        <f t="shared" ref="H45:Q45" si="12">G45+H44</f>
        <v>0</v>
      </c>
      <c r="I45" s="30">
        <f t="shared" si="12"/>
        <v>0</v>
      </c>
      <c r="J45" s="30">
        <f t="shared" si="12"/>
        <v>0</v>
      </c>
      <c r="K45" s="30">
        <f t="shared" si="12"/>
        <v>0</v>
      </c>
      <c r="L45" s="30">
        <f t="shared" si="12"/>
        <v>0</v>
      </c>
      <c r="M45" s="30">
        <f t="shared" si="12"/>
        <v>0</v>
      </c>
      <c r="N45" s="30">
        <f t="shared" si="12"/>
        <v>0</v>
      </c>
      <c r="O45" s="30">
        <f t="shared" si="12"/>
        <v>0</v>
      </c>
      <c r="P45" s="30">
        <f t="shared" si="12"/>
        <v>0</v>
      </c>
      <c r="Q45" s="30">
        <f t="shared" si="12"/>
        <v>0</v>
      </c>
      <c r="R45" s="123">
        <f>+Q45</f>
        <v>0</v>
      </c>
    </row>
    <row r="46" spans="2:20" ht="0.75" customHeight="1">
      <c r="E46" s="16"/>
    </row>
    <row r="47" spans="2:20">
      <c r="E47" s="16"/>
    </row>
  </sheetData>
  <sheetProtection password="CC71" sheet="1" objects="1" scenarios="1" formatCells="0" formatColumns="0" formatRows="0" insertColumns="0" insertRows="0" insertHyperlinks="0" pivotTables="0"/>
  <mergeCells count="39">
    <mergeCell ref="B21:D22"/>
    <mergeCell ref="B2:B6"/>
    <mergeCell ref="C3:E3"/>
    <mergeCell ref="C4:E4"/>
    <mergeCell ref="C5:E5"/>
    <mergeCell ref="C6:E6"/>
    <mergeCell ref="B13:D14"/>
    <mergeCell ref="B15:D16"/>
    <mergeCell ref="B17:D18"/>
    <mergeCell ref="B19:D20"/>
    <mergeCell ref="C2:E2"/>
    <mergeCell ref="C9:D10"/>
    <mergeCell ref="B12:E12"/>
    <mergeCell ref="C7:D8"/>
    <mergeCell ref="B7:B10"/>
    <mergeCell ref="B45:E45"/>
    <mergeCell ref="B40:B43"/>
    <mergeCell ref="C40:E40"/>
    <mergeCell ref="C41:E41"/>
    <mergeCell ref="C42:E42"/>
    <mergeCell ref="C43:E43"/>
    <mergeCell ref="B44:E44"/>
    <mergeCell ref="B23:D24"/>
    <mergeCell ref="B25:D26"/>
    <mergeCell ref="B27:E27"/>
    <mergeCell ref="B30:E30"/>
    <mergeCell ref="B31:B36"/>
    <mergeCell ref="D31:E31"/>
    <mergeCell ref="D32:E32"/>
    <mergeCell ref="D33:E33"/>
    <mergeCell ref="C35:E35"/>
    <mergeCell ref="C36:E36"/>
    <mergeCell ref="B28:E28"/>
    <mergeCell ref="C34:E34"/>
    <mergeCell ref="E29:Q29"/>
    <mergeCell ref="B37:B39"/>
    <mergeCell ref="C37:E37"/>
    <mergeCell ref="C38:E38"/>
    <mergeCell ref="C39:E39"/>
  </mergeCells>
  <phoneticPr fontId="13"/>
  <dataValidations disablePrompts="1" count="1">
    <dataValidation allowBlank="1" showInputMessage="1" showErrorMessage="1" prompt="このセルは変更しないでください。" sqref="R3:R5 R7 R9 R13 R15 R17 R19 R21 R23 R25 F27:R28 F5:Q5 F32:Q36 F39:Q39 R31:R45 F43:Q45"/>
  </dataValidations>
  <pageMargins left="0.328125" right="0.20833333333333334" top="0.38839285714285715" bottom="0.30863095238095239" header="0.17247023809523809" footer="3.6309523809523812E-2"/>
  <pageSetup paperSize="8" scale="87" fitToHeight="0" orientation="landscape" r:id="rId1"/>
  <headerFooter>
    <oddHeader>&amp;L＜損益・資金繰り計画＞ 別紙③25～36ヶ月-Excel版&amp;R&amp;8第6回ちふれ女性起業家支援制度　応募用紙</oddHeader>
    <oddFooter>&amp;C&amp;8(2)-4</oddFooter>
  </headerFooter>
  <rowBreaks count="1" manualBreakCount="1">
    <brk id="46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応募用紙(2)_本紙</vt:lpstr>
      <vt:lpstr>①計画表（1～12ヶ月年度）</vt:lpstr>
      <vt:lpstr>②計画表（13～24ヶ月）</vt:lpstr>
      <vt:lpstr>③計画表（25～36ヶ月）</vt:lpstr>
      <vt:lpstr>'①計画表（1～12ヶ月年度）'!Print_Area</vt:lpstr>
      <vt:lpstr>'②計画表（13～24ヶ月）'!Print_Area</vt:lpstr>
      <vt:lpstr>'③計画表（25～36ヶ月）'!Print_Area</vt:lpstr>
      <vt:lpstr>'応募用紙(2)_本紙'!Print_Area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2018-06-28T00:50:27Z</cp:lastPrinted>
  <dcterms:created xsi:type="dcterms:W3CDTF">2014-07-08T00:46:25Z</dcterms:created>
  <dcterms:modified xsi:type="dcterms:W3CDTF">2018-06-28T03:24:21Z</dcterms:modified>
</cp:coreProperties>
</file>